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таблица 1" sheetId="1" r:id="rId1"/>
    <sheet name="таблица 2,3" sheetId="2" r:id="rId2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G35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мед.каб.</t>
        </r>
      </text>
    </comment>
    <comment ref="G34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пищеблок</t>
        </r>
      </text>
    </comment>
  </commentList>
</comments>
</file>

<file path=xl/sharedStrings.xml><?xml version="1.0" encoding="utf-8"?>
<sst xmlns="http://schemas.openxmlformats.org/spreadsheetml/2006/main" count="107" uniqueCount="83">
  <si>
    <t>Показатели по поступлениям (доходам) и выплатам (расходам) учреждения</t>
  </si>
  <si>
    <t>Наименование показателя</t>
  </si>
  <si>
    <t>№ стр</t>
  </si>
  <si>
    <t>Всего</t>
  </si>
  <si>
    <t>в том числе</t>
  </si>
  <si>
    <r>
      <t>Остаток средств</t>
    </r>
    <r>
      <rPr>
        <b/>
        <vertAlign val="superscript"/>
        <sz val="8.5"/>
        <rFont val="Times New Roman"/>
        <family val="1"/>
      </rPr>
      <t>1</t>
    </r>
  </si>
  <si>
    <t>Поступления (Доходы), всего: (сумма строк 03 - 06)</t>
  </si>
  <si>
    <t>в том числе:</t>
  </si>
  <si>
    <r>
      <t>субсидии на</t>
    </r>
    <r>
      <rPr>
        <sz val="8.5"/>
        <rFont val="Arial"/>
        <family val="2"/>
      </rPr>
      <t xml:space="preserve"> </t>
    </r>
    <r>
      <rPr>
        <sz val="8.5"/>
        <rFont val="Times New Roman"/>
        <family val="1"/>
      </rPr>
      <t>выполнение муниципального задания</t>
    </r>
  </si>
  <si>
    <t>целевые субсидии</t>
  </si>
  <si>
    <t>бюджетные инвестиции</t>
  </si>
  <si>
    <t xml:space="preserve">поступления от оказания учреждением услуг (выполнения работ), относящихся в соответствии с уставом учреждения к его основным видам деятельности, предоставление которых для физических и юридических лиц осуществляется на платной основе, </t>
  </si>
  <si>
    <t>Расходы, всего: (сумма строк 08 -18)</t>
  </si>
  <si>
    <t>в том числе ремонт учреждения</t>
  </si>
  <si>
    <t>в том числе: питание</t>
  </si>
  <si>
    <r>
      <t>Остаток средств</t>
    </r>
    <r>
      <rPr>
        <b/>
        <vertAlign val="superscript"/>
        <sz val="8.5"/>
        <rFont val="Times New Roman"/>
        <family val="1"/>
      </rPr>
      <t>3</t>
    </r>
    <r>
      <rPr>
        <b/>
        <sz val="8.5"/>
        <rFont val="Times New Roman"/>
        <family val="1"/>
      </rPr>
      <t xml:space="preserve"> (строка 01 + строка 02 - строка 07)</t>
    </r>
  </si>
  <si>
    <t>поступления от реализации ценных бумаг( для муниципальных автономных учреждений, а также муниципальных бюджетных учреждений в случаях, установленных федеральными законами)</t>
  </si>
  <si>
    <t xml:space="preserve">  заработная плата </t>
  </si>
  <si>
    <t xml:space="preserve">  прочие выплаты</t>
  </si>
  <si>
    <t xml:space="preserve">  начисления на оплату труда</t>
  </si>
  <si>
    <t xml:space="preserve">  услуги связи</t>
  </si>
  <si>
    <t xml:space="preserve">  транспортные услуги</t>
  </si>
  <si>
    <t xml:space="preserve">  коммунальные услуги</t>
  </si>
  <si>
    <t xml:space="preserve">  работы, услуги по содержанию имущества</t>
  </si>
  <si>
    <t xml:space="preserve">  прочие работы, услуги</t>
  </si>
  <si>
    <t xml:space="preserve">  прочие расходы</t>
  </si>
  <si>
    <t xml:space="preserve">  приобретение основных средств</t>
  </si>
  <si>
    <t xml:space="preserve">  приобретение материальных запасов</t>
  </si>
  <si>
    <t>субсидии на выполнение муниципального задания и субсидии на иные цели</t>
  </si>
  <si>
    <t>поступления от оказания учреждением услуг(выполнения работ) для физических и юридических лиц на платной основе, от иной приносящей доход деятельности</t>
  </si>
  <si>
    <r>
      <t>Раздел 4 «Анализ показателей учреждения</t>
    </r>
    <r>
      <rPr>
        <b/>
        <sz val="11"/>
        <color indexed="49"/>
        <rFont val="Times New Roman"/>
        <family val="1"/>
      </rPr>
      <t>»</t>
    </r>
  </si>
  <si>
    <t>Таблица 1</t>
  </si>
  <si>
    <t>Показатели по поступлениям (доходам) и выплатам (расходам) МАОУ Лицей № 62 Октябрьского района г. Саратова</t>
  </si>
  <si>
    <t>коммунальные и прочие услуги</t>
  </si>
  <si>
    <t xml:space="preserve">з/пл с начислениями </t>
  </si>
  <si>
    <t>в том. числе:</t>
  </si>
  <si>
    <t>местный</t>
  </si>
  <si>
    <t>область</t>
  </si>
  <si>
    <t xml:space="preserve"> за  2015 год </t>
  </si>
  <si>
    <t>Об использовании имущества закрепленного за учреждением</t>
  </si>
  <si>
    <t>Таблица 2</t>
  </si>
  <si>
    <t xml:space="preserve">                                                      </t>
  </si>
  <si>
    <t>На начало отчетного периода</t>
  </si>
  <si>
    <t>На конец отчетного периода</t>
  </si>
  <si>
    <t>№ п/п</t>
  </si>
  <si>
    <t>Ед.</t>
  </si>
  <si>
    <t>изм.</t>
  </si>
  <si>
    <t>Балансовая стоимость</t>
  </si>
  <si>
    <t>Остаточная стоимость</t>
  </si>
  <si>
    <t>1.</t>
  </si>
  <si>
    <t>Общая стоимость имущества, закрепленного за учреждением на праве оперативного управления, в т.ч.</t>
  </si>
  <si>
    <t>тыс.руб.</t>
  </si>
  <si>
    <t>1.1.</t>
  </si>
  <si>
    <t>Недвижимое имущество</t>
  </si>
  <si>
    <t>1.2.</t>
  </si>
  <si>
    <t>Особо ценное движимое имущество</t>
  </si>
  <si>
    <t>2.</t>
  </si>
  <si>
    <t>Общая стоимость имущества, закрепленного за учреждением на праве оперативного управления и переданного в возмездное пользование (в аренду), в т.ч.</t>
  </si>
  <si>
    <t>2.1.</t>
  </si>
  <si>
    <t>2.2.</t>
  </si>
  <si>
    <t>Особо ценное имущество</t>
  </si>
  <si>
    <t>3.</t>
  </si>
  <si>
    <t>Общая стоимость имущества, закрепленного за учреждением на праве оперативного управления и переданного в безвозмездное пользование, в т.ч.</t>
  </si>
  <si>
    <t>3.1.</t>
  </si>
  <si>
    <t>4.</t>
  </si>
  <si>
    <t xml:space="preserve">Общая стоимость имущества, приобретенного учреждением за счет средств, выделенных учредителем </t>
  </si>
  <si>
    <t>5.</t>
  </si>
  <si>
    <t>Общая стоимость имущества, приобретенного учреждением за счет доходов, полученных от платных услуг</t>
  </si>
  <si>
    <t xml:space="preserve">                                                                                                                                   </t>
  </si>
  <si>
    <t>Таблица 3</t>
  </si>
  <si>
    <t>Ед.изм.</t>
  </si>
  <si>
    <t>Натуральные показатели</t>
  </si>
  <si>
    <t>Объем средств, полученных в отчетном периоде от распоряжения в установленном порядке имуществом, закрепленного за учреждением на праве оперативного пользования ( от аренды помещений)</t>
  </si>
  <si>
    <t xml:space="preserve">2. </t>
  </si>
  <si>
    <t>Количество объектов недвижимого имущества, закрепленного за учреждением на праве оперативного пользования</t>
  </si>
  <si>
    <t>ед.</t>
  </si>
  <si>
    <t>Общая площадь недвижимого имущества, закрепленного за учреждением на праве оперативного пользования</t>
  </si>
  <si>
    <t>кв.м.</t>
  </si>
  <si>
    <t>Общая площадь недвижимого имущества, закрепленного за учреждением на праве оперативного пользования и переданное в возмездное пользование (в аренду)</t>
  </si>
  <si>
    <t>3.2.</t>
  </si>
  <si>
    <t xml:space="preserve">Общая площадь недвижимого имущества, закрепленного за учреждением на праве оперативного пользования переданного в безвозмездное пользование </t>
  </si>
  <si>
    <t xml:space="preserve">Директор лицея                                                                     </t>
  </si>
  <si>
    <t xml:space="preserve">Главный бухгалтер                                                                 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</si>
</sst>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</numFmts>
  <fonts count="1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8.5"/>
      <name val="Times New Roman"/>
      <family val="1"/>
    </font>
    <font>
      <b/>
      <vertAlign val="superscript"/>
      <sz val="8.5"/>
      <name val="Times New Roman"/>
      <family val="1"/>
    </font>
    <font>
      <b/>
      <sz val="8.5"/>
      <color indexed="12"/>
      <name val="Times New Roman"/>
      <family val="1"/>
    </font>
    <font>
      <sz val="8.5"/>
      <name val="Times New Roman"/>
      <family val="1"/>
    </font>
    <font>
      <sz val="8.5"/>
      <name val="Arial"/>
      <family val="2"/>
    </font>
    <font>
      <b/>
      <sz val="11"/>
      <name val="Times New Roman"/>
      <family val="1"/>
    </font>
    <font>
      <b/>
      <sz val="11"/>
      <color indexed="49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0"/>
      <color indexed="10"/>
      <name val="Times New Roman"/>
      <family val="1"/>
    </font>
    <font>
      <b/>
      <sz val="8.5"/>
      <color indexed="10"/>
      <name val="Times New Roman"/>
      <family val="1"/>
    </font>
    <font>
      <sz val="10"/>
      <color indexed="10"/>
      <name val="Arial"/>
      <family val="0"/>
    </font>
    <font>
      <sz val="8.5"/>
      <color indexed="10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 inden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wrapText="1"/>
    </xf>
    <xf numFmtId="0" fontId="6" fillId="0" borderId="2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4" fontId="5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0" fillId="0" borderId="5" xfId="0" applyFont="1" applyFill="1" applyBorder="1" applyAlignment="1">
      <alignment wrapText="1"/>
    </xf>
    <xf numFmtId="0" fontId="11" fillId="0" borderId="0" xfId="0" applyFont="1" applyAlignment="1">
      <alignment/>
    </xf>
    <xf numFmtId="0" fontId="7" fillId="0" borderId="0" xfId="0" applyFont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4" fontId="13" fillId="0" borderId="1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3" fillId="0" borderId="4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wrapText="1"/>
    </xf>
    <xf numFmtId="4" fontId="5" fillId="0" borderId="2" xfId="0" applyNumberFormat="1" applyFont="1" applyFill="1" applyBorder="1" applyAlignment="1">
      <alignment horizontal="center" wrapText="1"/>
    </xf>
    <xf numFmtId="4" fontId="5" fillId="0" borderId="2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indent="2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185" fontId="6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top" wrapText="1"/>
    </xf>
    <xf numFmtId="4" fontId="5" fillId="0" borderId="3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 wrapText="1"/>
    </xf>
    <xf numFmtId="4" fontId="5" fillId="0" borderId="1" xfId="0" applyNumberFormat="1" applyFont="1" applyFill="1" applyBorder="1" applyAlignment="1">
      <alignment horizontal="center" vertical="top" wrapText="1"/>
    </xf>
    <xf numFmtId="4" fontId="3" fillId="0" borderId="3" xfId="0" applyNumberFormat="1" applyFont="1" applyFill="1" applyBorder="1" applyAlignment="1">
      <alignment horizontal="center" wrapText="1"/>
    </xf>
    <xf numFmtId="4" fontId="3" fillId="0" borderId="5" xfId="0" applyNumberFormat="1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22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10" sqref="D10:F32"/>
    </sheetView>
  </sheetViews>
  <sheetFormatPr defaultColWidth="9.140625" defaultRowHeight="12.75"/>
  <cols>
    <col min="1" max="1" width="38.00390625" style="0" customWidth="1"/>
    <col min="2" max="2" width="4.421875" style="0" customWidth="1"/>
    <col min="3" max="3" width="14.28125" style="1" customWidth="1"/>
    <col min="4" max="4" width="13.28125" style="29" customWidth="1"/>
    <col min="5" max="5" width="10.8515625" style="29" customWidth="1"/>
    <col min="6" max="6" width="16.57421875" style="34" customWidth="1"/>
    <col min="8" max="8" width="14.00390625" style="40" hidden="1" customWidth="1"/>
    <col min="9" max="9" width="12.140625" style="0" hidden="1" customWidth="1"/>
  </cols>
  <sheetData>
    <row r="2" ht="12.75">
      <c r="F2" s="32" t="s">
        <v>31</v>
      </c>
    </row>
    <row r="3" spans="1:6" ht="14.25">
      <c r="A3" s="60" t="s">
        <v>30</v>
      </c>
      <c r="B3" s="60"/>
      <c r="C3" s="60"/>
      <c r="D3" s="60"/>
      <c r="E3" s="60"/>
      <c r="F3" s="60"/>
    </row>
    <row r="4" spans="1:6" ht="12.75">
      <c r="A4" s="61" t="s">
        <v>32</v>
      </c>
      <c r="B4" s="61"/>
      <c r="C4" s="61"/>
      <c r="D4" s="61"/>
      <c r="E4" s="61"/>
      <c r="F4" s="61"/>
    </row>
    <row r="5" spans="1:6" ht="12.75">
      <c r="A5" s="61" t="s">
        <v>38</v>
      </c>
      <c r="B5" s="61"/>
      <c r="C5" s="61"/>
      <c r="D5" s="61"/>
      <c r="E5" s="61"/>
      <c r="F5" s="61"/>
    </row>
    <row r="6" spans="1:7" ht="21" customHeight="1">
      <c r="A6" s="62" t="s">
        <v>0</v>
      </c>
      <c r="B6" s="62"/>
      <c r="C6" s="62"/>
      <c r="D6" s="62"/>
      <c r="E6" s="62"/>
      <c r="F6" s="62"/>
      <c r="G6" s="2"/>
    </row>
    <row r="7" spans="1:7" ht="12.75">
      <c r="A7" s="58" t="s">
        <v>1</v>
      </c>
      <c r="B7" s="58" t="s">
        <v>2</v>
      </c>
      <c r="C7" s="58" t="s">
        <v>3</v>
      </c>
      <c r="D7" s="59" t="s">
        <v>4</v>
      </c>
      <c r="E7" s="59"/>
      <c r="F7" s="59"/>
      <c r="G7" s="2"/>
    </row>
    <row r="8" spans="1:9" ht="138.75" customHeight="1">
      <c r="A8" s="58"/>
      <c r="B8" s="58"/>
      <c r="C8" s="58"/>
      <c r="D8" s="37" t="s">
        <v>28</v>
      </c>
      <c r="E8" s="37" t="s">
        <v>9</v>
      </c>
      <c r="F8" s="37" t="s">
        <v>29</v>
      </c>
      <c r="G8" s="2"/>
      <c r="H8" s="41" t="s">
        <v>36</v>
      </c>
      <c r="I8" s="39" t="s">
        <v>37</v>
      </c>
    </row>
    <row r="9" spans="1:7" ht="12.75">
      <c r="A9" s="5" t="s">
        <v>5</v>
      </c>
      <c r="B9" s="6">
        <v>1</v>
      </c>
      <c r="C9" s="16">
        <f>D9+F9</f>
        <v>0</v>
      </c>
      <c r="D9" s="38"/>
      <c r="E9" s="38"/>
      <c r="F9" s="33"/>
      <c r="G9" s="2"/>
    </row>
    <row r="10" spans="1:7" ht="21">
      <c r="A10" s="11" t="s">
        <v>6</v>
      </c>
      <c r="B10" s="12">
        <v>2</v>
      </c>
      <c r="C10" s="28">
        <f aca="true" t="shared" si="0" ref="C10:C17">D10+E10+F10</f>
        <v>45794535.56</v>
      </c>
      <c r="D10" s="68">
        <f>D11+D12+D13+D14+D15+D16</f>
        <v>41687128</v>
      </c>
      <c r="E10" s="68">
        <f>E11+E12+E13+E14+E15+E16</f>
        <v>718234</v>
      </c>
      <c r="F10" s="68">
        <f>F11+F12+F13+F14+F15+F16</f>
        <v>3389173.56</v>
      </c>
      <c r="G10" s="13"/>
    </row>
    <row r="11" spans="1:7" ht="12.75">
      <c r="A11" s="7" t="s">
        <v>7</v>
      </c>
      <c r="B11" s="6"/>
      <c r="C11" s="16">
        <f t="shared" si="0"/>
        <v>0</v>
      </c>
      <c r="D11" s="38"/>
      <c r="E11" s="69"/>
      <c r="F11" s="28"/>
      <c r="G11" s="2"/>
    </row>
    <row r="12" spans="1:7" ht="12.75">
      <c r="A12" s="14" t="s">
        <v>8</v>
      </c>
      <c r="B12" s="17">
        <v>3</v>
      </c>
      <c r="C12" s="16">
        <f t="shared" si="0"/>
        <v>41687128</v>
      </c>
      <c r="D12" s="28">
        <f>37742889+3944239</f>
        <v>41687128</v>
      </c>
      <c r="E12" s="42"/>
      <c r="F12" s="28">
        <v>0</v>
      </c>
      <c r="G12" s="3"/>
    </row>
    <row r="13" spans="1:7" ht="12.75">
      <c r="A13" s="14" t="s">
        <v>9</v>
      </c>
      <c r="B13" s="17">
        <v>4</v>
      </c>
      <c r="C13" s="16">
        <f t="shared" si="0"/>
        <v>718234</v>
      </c>
      <c r="D13" s="70"/>
      <c r="E13" s="42">
        <v>718234</v>
      </c>
      <c r="F13" s="28">
        <v>0</v>
      </c>
      <c r="G13" s="3"/>
    </row>
    <row r="14" spans="1:7" ht="12.75">
      <c r="A14" s="15" t="s">
        <v>10</v>
      </c>
      <c r="B14" s="8">
        <v>5</v>
      </c>
      <c r="C14" s="16">
        <f t="shared" si="0"/>
        <v>0</v>
      </c>
      <c r="D14" s="38"/>
      <c r="E14" s="69"/>
      <c r="F14" s="28">
        <v>0</v>
      </c>
      <c r="G14" s="2"/>
    </row>
    <row r="15" spans="1:7" ht="67.5" customHeight="1">
      <c r="A15" s="14" t="s">
        <v>11</v>
      </c>
      <c r="B15" s="18">
        <v>6</v>
      </c>
      <c r="C15" s="16">
        <f t="shared" si="0"/>
        <v>3389173.56</v>
      </c>
      <c r="D15" s="28"/>
      <c r="E15" s="28"/>
      <c r="F15" s="44">
        <v>3389173.56</v>
      </c>
      <c r="G15" s="2"/>
    </row>
    <row r="16" spans="1:7" ht="54.75" customHeight="1">
      <c r="A16" s="14" t="s">
        <v>16</v>
      </c>
      <c r="B16" s="18">
        <v>7</v>
      </c>
      <c r="C16" s="16">
        <f t="shared" si="0"/>
        <v>0</v>
      </c>
      <c r="D16" s="71"/>
      <c r="E16" s="72"/>
      <c r="F16" s="44">
        <v>0</v>
      </c>
      <c r="G16" s="2"/>
    </row>
    <row r="17" spans="1:7" ht="30.75" customHeight="1">
      <c r="A17" s="22" t="s">
        <v>12</v>
      </c>
      <c r="B17" s="6">
        <v>8</v>
      </c>
      <c r="C17" s="16">
        <f t="shared" si="0"/>
        <v>45794535.559999995</v>
      </c>
      <c r="D17" s="44">
        <f>D19+D20+D21+D22+D23+D24+D25+D27+D28+D29+D30</f>
        <v>41687127.99999999</v>
      </c>
      <c r="E17" s="44">
        <f>E19+E20+E21+E22+E23+E24+E25+E27+E28+E29+E30</f>
        <v>718234</v>
      </c>
      <c r="F17" s="44">
        <f>F19+F20+F21+F22+F23+F24+F25+F27+F28+F29+F30</f>
        <v>3389173.5600000005</v>
      </c>
      <c r="G17" s="3"/>
    </row>
    <row r="18" spans="1:7" ht="12.75">
      <c r="A18" s="7" t="s">
        <v>7</v>
      </c>
      <c r="B18" s="6"/>
      <c r="C18" s="16"/>
      <c r="D18" s="69"/>
      <c r="E18" s="42"/>
      <c r="F18" s="28"/>
      <c r="G18" s="2"/>
    </row>
    <row r="19" spans="1:8" ht="12.75">
      <c r="A19" s="19" t="s">
        <v>17</v>
      </c>
      <c r="B19" s="8">
        <v>9</v>
      </c>
      <c r="C19" s="16">
        <f aca="true" t="shared" si="1" ref="C19:C31">D19+E19+F19</f>
        <v>29944309.06</v>
      </c>
      <c r="D19" s="42">
        <v>28499521.61</v>
      </c>
      <c r="E19" s="42"/>
      <c r="F19" s="28">
        <v>1444787.45</v>
      </c>
      <c r="G19" s="13"/>
      <c r="H19" s="40">
        <v>17624104.21</v>
      </c>
    </row>
    <row r="20" spans="1:8" ht="12.75">
      <c r="A20" s="19" t="s">
        <v>18</v>
      </c>
      <c r="B20" s="17">
        <v>10</v>
      </c>
      <c r="C20" s="16">
        <f t="shared" si="1"/>
        <v>472.58</v>
      </c>
      <c r="D20" s="42">
        <v>472.58</v>
      </c>
      <c r="E20" s="43"/>
      <c r="F20" s="44"/>
      <c r="G20" s="13"/>
      <c r="H20" s="40">
        <v>172.58</v>
      </c>
    </row>
    <row r="21" spans="1:8" ht="12.75">
      <c r="A21" s="19" t="s">
        <v>19</v>
      </c>
      <c r="B21" s="8">
        <v>11</v>
      </c>
      <c r="C21" s="16">
        <f t="shared" si="1"/>
        <v>8823805.46</v>
      </c>
      <c r="D21" s="42">
        <v>8386753.58</v>
      </c>
      <c r="E21" s="43"/>
      <c r="F21" s="44">
        <v>437051.88</v>
      </c>
      <c r="G21" s="3"/>
      <c r="H21" s="40">
        <v>5229808.33</v>
      </c>
    </row>
    <row r="22" spans="1:9" ht="12.75">
      <c r="A22" s="19" t="s">
        <v>20</v>
      </c>
      <c r="B22" s="8">
        <v>12</v>
      </c>
      <c r="C22" s="16">
        <f t="shared" si="1"/>
        <v>86409.08</v>
      </c>
      <c r="D22" s="42">
        <f>36172.73+50236.35</f>
        <v>86409.08</v>
      </c>
      <c r="E22" s="43"/>
      <c r="F22" s="44"/>
      <c r="G22" s="3"/>
      <c r="H22" s="40">
        <v>15172.73</v>
      </c>
      <c r="I22">
        <v>21181.62</v>
      </c>
    </row>
    <row r="23" spans="1:7" ht="12.75">
      <c r="A23" s="9" t="s">
        <v>21</v>
      </c>
      <c r="B23" s="8">
        <v>13</v>
      </c>
      <c r="C23" s="16">
        <f t="shared" si="1"/>
        <v>0</v>
      </c>
      <c r="D23" s="42">
        <f>H23+I23</f>
        <v>0</v>
      </c>
      <c r="E23" s="42"/>
      <c r="F23" s="28"/>
      <c r="G23" s="2"/>
    </row>
    <row r="24" spans="1:9" ht="12.75">
      <c r="A24" s="19" t="s">
        <v>22</v>
      </c>
      <c r="B24" s="8">
        <v>14</v>
      </c>
      <c r="C24" s="16">
        <f t="shared" si="1"/>
        <v>1504126.65</v>
      </c>
      <c r="D24" s="42">
        <v>1249653.26</v>
      </c>
      <c r="E24" s="43"/>
      <c r="F24" s="44">
        <v>254473.39</v>
      </c>
      <c r="G24" s="3"/>
      <c r="I24">
        <v>792085.09</v>
      </c>
    </row>
    <row r="25" spans="1:9" ht="23.25" customHeight="1">
      <c r="A25" s="19" t="s">
        <v>23</v>
      </c>
      <c r="B25" s="8">
        <v>15</v>
      </c>
      <c r="C25" s="16">
        <f t="shared" si="1"/>
        <v>1030948.92</v>
      </c>
      <c r="D25" s="42">
        <v>701948.92</v>
      </c>
      <c r="E25" s="43"/>
      <c r="F25" s="44">
        <v>329000</v>
      </c>
      <c r="G25" s="3"/>
      <c r="I25">
        <v>64774.76</v>
      </c>
    </row>
    <row r="26" spans="1:7" ht="20.25" customHeight="1">
      <c r="A26" s="20" t="s">
        <v>13</v>
      </c>
      <c r="B26" s="8"/>
      <c r="C26" s="28">
        <f t="shared" si="1"/>
        <v>329000</v>
      </c>
      <c r="D26" s="42">
        <f>H26+I26</f>
        <v>0</v>
      </c>
      <c r="E26" s="43"/>
      <c r="F26" s="44">
        <v>329000</v>
      </c>
      <c r="G26" s="3"/>
    </row>
    <row r="27" spans="1:9" ht="20.25" customHeight="1">
      <c r="A27" s="19" t="s">
        <v>24</v>
      </c>
      <c r="B27" s="8">
        <v>16</v>
      </c>
      <c r="C27" s="16">
        <f t="shared" si="1"/>
        <v>625715.31</v>
      </c>
      <c r="D27" s="42">
        <f>119625.5+260451</f>
        <v>380076.5</v>
      </c>
      <c r="E27" s="43"/>
      <c r="F27" s="44">
        <v>245638.81</v>
      </c>
      <c r="G27" s="3"/>
      <c r="H27" s="40">
        <v>119625.5</v>
      </c>
      <c r="I27">
        <v>102091</v>
      </c>
    </row>
    <row r="28" spans="1:9" ht="12.75">
      <c r="A28" s="19" t="s">
        <v>25</v>
      </c>
      <c r="B28" s="6">
        <v>17</v>
      </c>
      <c r="C28" s="16">
        <f t="shared" si="1"/>
        <v>1646047.11</v>
      </c>
      <c r="D28" s="42">
        <v>1630505.28</v>
      </c>
      <c r="E28" s="43"/>
      <c r="F28" s="44">
        <v>15541.83</v>
      </c>
      <c r="G28" s="3"/>
      <c r="I28">
        <v>881483.53</v>
      </c>
    </row>
    <row r="29" spans="1:8" ht="31.5" customHeight="1">
      <c r="A29" s="19" t="s">
        <v>26</v>
      </c>
      <c r="B29" s="8">
        <v>18</v>
      </c>
      <c r="C29" s="16">
        <f t="shared" si="1"/>
        <v>1170149.81</v>
      </c>
      <c r="D29" s="42">
        <v>700343</v>
      </c>
      <c r="E29" s="43"/>
      <c r="F29" s="44">
        <v>469806.81</v>
      </c>
      <c r="G29" s="3"/>
      <c r="H29" s="40">
        <v>698395.46</v>
      </c>
    </row>
    <row r="30" spans="1:9" ht="31.5" customHeight="1">
      <c r="A30" s="19" t="s">
        <v>27</v>
      </c>
      <c r="B30" s="8">
        <v>19</v>
      </c>
      <c r="C30" s="16">
        <f t="shared" si="1"/>
        <v>962551.58</v>
      </c>
      <c r="D30" s="42">
        <v>51444.19</v>
      </c>
      <c r="E30" s="43">
        <v>718234</v>
      </c>
      <c r="F30" s="44">
        <v>192873.39</v>
      </c>
      <c r="G30" s="3"/>
      <c r="I30">
        <v>3900</v>
      </c>
    </row>
    <row r="31" spans="1:7" ht="12.75">
      <c r="A31" s="21" t="s">
        <v>14</v>
      </c>
      <c r="B31" s="8"/>
      <c r="C31" s="16">
        <f t="shared" si="1"/>
        <v>718234</v>
      </c>
      <c r="D31" s="69"/>
      <c r="E31" s="43">
        <v>718234</v>
      </c>
      <c r="F31" s="44"/>
      <c r="G31" s="3"/>
    </row>
    <row r="32" spans="1:9" ht="35.25" customHeight="1">
      <c r="A32" s="10" t="s">
        <v>15</v>
      </c>
      <c r="B32" s="4">
        <v>20</v>
      </c>
      <c r="C32" s="28">
        <f>C9+C10-C17</f>
        <v>0</v>
      </c>
      <c r="D32" s="28">
        <f>D9+D10-D17</f>
        <v>0</v>
      </c>
      <c r="E32" s="28">
        <f>E9+E10-E17</f>
        <v>0</v>
      </c>
      <c r="F32" s="28">
        <f>F9+F10-F17</f>
        <v>0</v>
      </c>
      <c r="G32" s="3"/>
      <c r="H32" s="40">
        <f>SUM(H19:H31)</f>
        <v>23687278.81</v>
      </c>
      <c r="I32" s="40">
        <f>SUM(I19:I31)</f>
        <v>1865516</v>
      </c>
    </row>
    <row r="33" ht="12.75" hidden="1">
      <c r="A33" s="25" t="s">
        <v>35</v>
      </c>
    </row>
    <row r="34" spans="1:6" ht="12.75" hidden="1">
      <c r="A34" s="26" t="s">
        <v>33</v>
      </c>
      <c r="C34" s="27">
        <f>D34+E34</f>
        <v>2444.38</v>
      </c>
      <c r="D34" s="30">
        <v>2444.38</v>
      </c>
      <c r="E34" s="30"/>
      <c r="F34" s="35">
        <v>87.01</v>
      </c>
    </row>
    <row r="35" spans="1:6" ht="12.75" hidden="1">
      <c r="A35" s="26" t="s">
        <v>34</v>
      </c>
      <c r="C35" s="27">
        <f>D35+E35</f>
        <v>92193.27</v>
      </c>
      <c r="D35" s="30">
        <v>89560.42</v>
      </c>
      <c r="E35" s="30">
        <v>2632.85</v>
      </c>
      <c r="F35" s="35"/>
    </row>
    <row r="36" spans="1:6" ht="12.75" hidden="1">
      <c r="A36" s="23"/>
      <c r="B36" s="23"/>
      <c r="C36" s="24"/>
      <c r="D36" s="31"/>
      <c r="E36" s="31"/>
      <c r="F36" s="36"/>
    </row>
    <row r="37" spans="1:6" ht="12.75">
      <c r="A37" s="23"/>
      <c r="B37" s="23"/>
      <c r="C37" s="24"/>
      <c r="D37" s="31"/>
      <c r="E37" s="31"/>
      <c r="F37" s="36"/>
    </row>
    <row r="38" spans="1:6" ht="12.75">
      <c r="A38" s="23"/>
      <c r="B38" s="23"/>
      <c r="C38" s="24"/>
      <c r="D38" s="31"/>
      <c r="E38" s="31"/>
      <c r="F38" s="36"/>
    </row>
    <row r="39" spans="1:6" ht="12.75">
      <c r="A39" s="23"/>
      <c r="B39" s="23"/>
      <c r="C39" s="24"/>
      <c r="D39" s="31"/>
      <c r="E39" s="31"/>
      <c r="F39" s="36"/>
    </row>
    <row r="40" spans="1:6" ht="12.75">
      <c r="A40" s="23"/>
      <c r="B40" s="23"/>
      <c r="C40" s="24"/>
      <c r="D40" s="31"/>
      <c r="E40" s="31"/>
      <c r="F40" s="36"/>
    </row>
    <row r="41" spans="1:6" ht="12.75">
      <c r="A41" s="23"/>
      <c r="B41" s="23"/>
      <c r="C41" s="24"/>
      <c r="D41" s="31"/>
      <c r="E41" s="31"/>
      <c r="F41" s="36"/>
    </row>
    <row r="42" spans="1:6" ht="12.75">
      <c r="A42" s="23"/>
      <c r="B42" s="23"/>
      <c r="C42" s="24"/>
      <c r="D42" s="31"/>
      <c r="E42" s="31"/>
      <c r="F42" s="36"/>
    </row>
    <row r="43" spans="1:6" ht="12.75">
      <c r="A43" s="23"/>
      <c r="B43" s="23"/>
      <c r="C43" s="24"/>
      <c r="D43" s="31"/>
      <c r="E43" s="31"/>
      <c r="F43" s="36"/>
    </row>
    <row r="44" spans="1:6" ht="12.75">
      <c r="A44" s="23"/>
      <c r="B44" s="23"/>
      <c r="C44" s="24"/>
      <c r="D44" s="31"/>
      <c r="E44" s="31"/>
      <c r="F44" s="36"/>
    </row>
    <row r="45" spans="1:6" ht="12.75">
      <c r="A45" s="23"/>
      <c r="B45" s="23"/>
      <c r="C45" s="24"/>
      <c r="D45" s="31"/>
      <c r="E45" s="31"/>
      <c r="F45" s="36"/>
    </row>
    <row r="46" spans="1:6" ht="12.75">
      <c r="A46" s="23"/>
      <c r="B46" s="23"/>
      <c r="C46" s="24"/>
      <c r="D46" s="31"/>
      <c r="E46" s="31"/>
      <c r="F46" s="36"/>
    </row>
    <row r="47" spans="1:6" ht="12.75">
      <c r="A47" s="23"/>
      <c r="B47" s="23"/>
      <c r="C47" s="24"/>
      <c r="D47" s="31"/>
      <c r="E47" s="31"/>
      <c r="F47" s="36"/>
    </row>
    <row r="48" spans="1:6" ht="12.75">
      <c r="A48" s="23"/>
      <c r="B48" s="23"/>
      <c r="C48" s="24"/>
      <c r="D48" s="31"/>
      <c r="E48" s="31"/>
      <c r="F48" s="36"/>
    </row>
    <row r="49" spans="1:6" ht="12.75">
      <c r="A49" s="23"/>
      <c r="B49" s="23"/>
      <c r="C49" s="24"/>
      <c r="D49" s="31"/>
      <c r="E49" s="31"/>
      <c r="F49" s="36"/>
    </row>
    <row r="50" spans="1:6" ht="12.75">
      <c r="A50" s="23"/>
      <c r="B50" s="23"/>
      <c r="C50" s="24"/>
      <c r="D50" s="31"/>
      <c r="E50" s="31"/>
      <c r="F50" s="36"/>
    </row>
    <row r="51" spans="1:6" ht="12.75">
      <c r="A51" s="23"/>
      <c r="B51" s="23"/>
      <c r="C51" s="24"/>
      <c r="D51" s="31"/>
      <c r="E51" s="31"/>
      <c r="F51" s="36"/>
    </row>
    <row r="52" spans="1:6" ht="12.75">
      <c r="A52" s="23"/>
      <c r="B52" s="23"/>
      <c r="C52" s="24"/>
      <c r="D52" s="31"/>
      <c r="E52" s="31"/>
      <c r="F52" s="36"/>
    </row>
    <row r="53" spans="1:6" ht="12.75">
      <c r="A53" s="23"/>
      <c r="B53" s="23"/>
      <c r="C53" s="24"/>
      <c r="D53" s="31"/>
      <c r="E53" s="31"/>
      <c r="F53" s="36"/>
    </row>
    <row r="54" spans="1:6" ht="12.75">
      <c r="A54" s="23"/>
      <c r="B54" s="23"/>
      <c r="C54" s="24"/>
      <c r="D54" s="31"/>
      <c r="E54" s="31"/>
      <c r="F54" s="36"/>
    </row>
    <row r="55" spans="1:6" ht="12.75">
      <c r="A55" s="23"/>
      <c r="B55" s="23"/>
      <c r="C55" s="24"/>
      <c r="D55" s="31"/>
      <c r="E55" s="31"/>
      <c r="F55" s="36"/>
    </row>
    <row r="56" spans="1:6" ht="12.75">
      <c r="A56" s="23"/>
      <c r="B56" s="23"/>
      <c r="C56" s="24"/>
      <c r="D56" s="31"/>
      <c r="E56" s="31"/>
      <c r="F56" s="36"/>
    </row>
    <row r="57" spans="1:6" ht="12.75">
      <c r="A57" s="23"/>
      <c r="B57" s="23"/>
      <c r="C57" s="24"/>
      <c r="D57" s="31"/>
      <c r="E57" s="31"/>
      <c r="F57" s="36"/>
    </row>
    <row r="58" spans="1:6" ht="12.75">
      <c r="A58" s="23"/>
      <c r="B58" s="23"/>
      <c r="C58" s="24"/>
      <c r="D58" s="31"/>
      <c r="E58" s="31"/>
      <c r="F58" s="36"/>
    </row>
    <row r="59" spans="1:6" ht="12.75">
      <c r="A59" s="23"/>
      <c r="B59" s="23"/>
      <c r="C59" s="24"/>
      <c r="D59" s="31"/>
      <c r="E59" s="31"/>
      <c r="F59" s="36"/>
    </row>
    <row r="60" spans="1:6" ht="12.75">
      <c r="A60" s="23"/>
      <c r="B60" s="23"/>
      <c r="C60" s="24"/>
      <c r="D60" s="31"/>
      <c r="E60" s="31"/>
      <c r="F60" s="36"/>
    </row>
    <row r="61" spans="1:6" ht="12.75">
      <c r="A61" s="23"/>
      <c r="B61" s="23"/>
      <c r="C61" s="24"/>
      <c r="D61" s="31"/>
      <c r="E61" s="31"/>
      <c r="F61" s="36"/>
    </row>
    <row r="62" spans="1:6" ht="12.75">
      <c r="A62" s="23"/>
      <c r="B62" s="23"/>
      <c r="C62" s="24"/>
      <c r="D62" s="31"/>
      <c r="E62" s="31"/>
      <c r="F62" s="36"/>
    </row>
    <row r="63" spans="1:6" ht="12.75">
      <c r="A63" s="23"/>
      <c r="B63" s="23"/>
      <c r="C63" s="24"/>
      <c r="D63" s="31"/>
      <c r="E63" s="31"/>
      <c r="F63" s="36"/>
    </row>
    <row r="64" spans="1:6" ht="12.75">
      <c r="A64" s="23"/>
      <c r="B64" s="23"/>
      <c r="C64" s="24"/>
      <c r="D64" s="31"/>
      <c r="E64" s="31"/>
      <c r="F64" s="36"/>
    </row>
    <row r="65" spans="1:6" ht="12.75">
      <c r="A65" s="23"/>
      <c r="B65" s="23"/>
      <c r="C65" s="24"/>
      <c r="D65" s="31"/>
      <c r="E65" s="31"/>
      <c r="F65" s="36"/>
    </row>
    <row r="66" spans="1:6" ht="12.75">
      <c r="A66" s="23"/>
      <c r="B66" s="23"/>
      <c r="C66" s="24"/>
      <c r="D66" s="31"/>
      <c r="E66" s="31"/>
      <c r="F66" s="36"/>
    </row>
    <row r="67" spans="1:6" ht="12.75">
      <c r="A67" s="23"/>
      <c r="B67" s="23"/>
      <c r="C67" s="24"/>
      <c r="D67" s="31"/>
      <c r="E67" s="31"/>
      <c r="F67" s="36"/>
    </row>
    <row r="68" spans="1:6" ht="12.75">
      <c r="A68" s="23"/>
      <c r="B68" s="23"/>
      <c r="C68" s="24"/>
      <c r="D68" s="31"/>
      <c r="E68" s="31"/>
      <c r="F68" s="36"/>
    </row>
    <row r="69" spans="1:6" ht="12.75">
      <c r="A69" s="23"/>
      <c r="B69" s="23"/>
      <c r="C69" s="24"/>
      <c r="D69" s="31"/>
      <c r="E69" s="31"/>
      <c r="F69" s="36"/>
    </row>
    <row r="70" spans="1:6" ht="12.75">
      <c r="A70" s="23"/>
      <c r="B70" s="23"/>
      <c r="C70" s="24"/>
      <c r="D70" s="31"/>
      <c r="E70" s="31"/>
      <c r="F70" s="36"/>
    </row>
    <row r="71" spans="1:6" ht="12.75">
      <c r="A71" s="23"/>
      <c r="B71" s="23"/>
      <c r="C71" s="24"/>
      <c r="D71" s="31"/>
      <c r="E71" s="31"/>
      <c r="F71" s="36"/>
    </row>
    <row r="72" spans="1:6" ht="12.75">
      <c r="A72" s="23"/>
      <c r="B72" s="23"/>
      <c r="C72" s="24"/>
      <c r="D72" s="31"/>
      <c r="E72" s="31"/>
      <c r="F72" s="36"/>
    </row>
    <row r="73" spans="1:6" ht="12.75">
      <c r="A73" s="23"/>
      <c r="B73" s="23"/>
      <c r="C73" s="24"/>
      <c r="D73" s="31"/>
      <c r="E73" s="31"/>
      <c r="F73" s="36"/>
    </row>
    <row r="74" spans="1:6" ht="12.75">
      <c r="A74" s="23"/>
      <c r="B74" s="23"/>
      <c r="C74" s="24"/>
      <c r="D74" s="31"/>
      <c r="E74" s="31"/>
      <c r="F74" s="36"/>
    </row>
    <row r="75" spans="1:6" ht="12.75">
      <c r="A75" s="23"/>
      <c r="B75" s="23"/>
      <c r="C75" s="24"/>
      <c r="D75" s="31"/>
      <c r="E75" s="31"/>
      <c r="F75" s="36"/>
    </row>
    <row r="76" spans="1:6" ht="12.75">
      <c r="A76" s="23"/>
      <c r="B76" s="23"/>
      <c r="C76" s="24"/>
      <c r="D76" s="31"/>
      <c r="E76" s="31"/>
      <c r="F76" s="36"/>
    </row>
    <row r="77" spans="1:6" ht="12.75">
      <c r="A77" s="23"/>
      <c r="B77" s="23"/>
      <c r="C77" s="24"/>
      <c r="D77" s="31"/>
      <c r="E77" s="31"/>
      <c r="F77" s="36"/>
    </row>
    <row r="78" spans="1:6" ht="12.75">
      <c r="A78" s="23"/>
      <c r="B78" s="23"/>
      <c r="C78" s="24"/>
      <c r="D78" s="31"/>
      <c r="E78" s="31"/>
      <c r="F78" s="36"/>
    </row>
    <row r="79" spans="1:6" ht="12.75">
      <c r="A79" s="23"/>
      <c r="B79" s="23"/>
      <c r="C79" s="24"/>
      <c r="D79" s="31"/>
      <c r="E79" s="31"/>
      <c r="F79" s="36"/>
    </row>
    <row r="80" spans="1:6" ht="12.75">
      <c r="A80" s="23"/>
      <c r="B80" s="23"/>
      <c r="C80" s="24"/>
      <c r="D80" s="31"/>
      <c r="E80" s="31"/>
      <c r="F80" s="36"/>
    </row>
    <row r="81" spans="1:6" ht="12.75">
      <c r="A81" s="23"/>
      <c r="B81" s="23"/>
      <c r="C81" s="24"/>
      <c r="D81" s="31"/>
      <c r="E81" s="31"/>
      <c r="F81" s="36"/>
    </row>
    <row r="82" spans="1:6" ht="12.75">
      <c r="A82" s="23"/>
      <c r="B82" s="23"/>
      <c r="C82" s="24"/>
      <c r="D82" s="31"/>
      <c r="E82" s="31"/>
      <c r="F82" s="36"/>
    </row>
    <row r="83" spans="1:6" ht="12.75">
      <c r="A83" s="23"/>
      <c r="B83" s="23"/>
      <c r="C83" s="24"/>
      <c r="D83" s="31"/>
      <c r="E83" s="31"/>
      <c r="F83" s="36"/>
    </row>
    <row r="84" spans="1:6" ht="12.75">
      <c r="A84" s="23"/>
      <c r="B84" s="23"/>
      <c r="C84" s="24"/>
      <c r="D84" s="31"/>
      <c r="E84" s="31"/>
      <c r="F84" s="36"/>
    </row>
    <row r="85" spans="1:6" ht="12.75">
      <c r="A85" s="23"/>
      <c r="B85" s="23"/>
      <c r="C85" s="24"/>
      <c r="D85" s="31"/>
      <c r="E85" s="31"/>
      <c r="F85" s="36"/>
    </row>
    <row r="86" spans="1:6" ht="12.75">
      <c r="A86" s="23"/>
      <c r="B86" s="23"/>
      <c r="C86" s="24"/>
      <c r="D86" s="31"/>
      <c r="E86" s="31"/>
      <c r="F86" s="36"/>
    </row>
    <row r="87" spans="1:6" ht="12.75">
      <c r="A87" s="23"/>
      <c r="B87" s="23"/>
      <c r="C87" s="24"/>
      <c r="D87" s="31"/>
      <c r="E87" s="31"/>
      <c r="F87" s="36"/>
    </row>
    <row r="88" spans="1:6" ht="12.75">
      <c r="A88" s="23"/>
      <c r="B88" s="23"/>
      <c r="C88" s="24"/>
      <c r="D88" s="31"/>
      <c r="E88" s="31"/>
      <c r="F88" s="36"/>
    </row>
    <row r="89" spans="1:6" ht="12.75">
      <c r="A89" s="23"/>
      <c r="B89" s="23"/>
      <c r="C89" s="24"/>
      <c r="D89" s="31"/>
      <c r="E89" s="31"/>
      <c r="F89" s="36"/>
    </row>
    <row r="90" spans="1:6" ht="12.75">
      <c r="A90" s="23"/>
      <c r="B90" s="23"/>
      <c r="C90" s="24"/>
      <c r="D90" s="31"/>
      <c r="E90" s="31"/>
      <c r="F90" s="36"/>
    </row>
    <row r="91" spans="1:6" ht="12.75">
      <c r="A91" s="23"/>
      <c r="B91" s="23"/>
      <c r="C91" s="24"/>
      <c r="D91" s="31"/>
      <c r="E91" s="31"/>
      <c r="F91" s="36"/>
    </row>
    <row r="92" spans="1:6" ht="12.75">
      <c r="A92" s="23"/>
      <c r="B92" s="23"/>
      <c r="C92" s="24"/>
      <c r="D92" s="31"/>
      <c r="E92" s="31"/>
      <c r="F92" s="36"/>
    </row>
    <row r="93" spans="1:6" ht="12.75">
      <c r="A93" s="23"/>
      <c r="B93" s="23"/>
      <c r="C93" s="24"/>
      <c r="D93" s="31"/>
      <c r="E93" s="31"/>
      <c r="F93" s="36"/>
    </row>
    <row r="94" spans="1:6" ht="12.75">
      <c r="A94" s="23"/>
      <c r="B94" s="23"/>
      <c r="C94" s="24"/>
      <c r="D94" s="31"/>
      <c r="E94" s="31"/>
      <c r="F94" s="36"/>
    </row>
    <row r="95" spans="1:6" ht="12.75">
      <c r="A95" s="23"/>
      <c r="B95" s="23"/>
      <c r="C95" s="24"/>
      <c r="D95" s="31"/>
      <c r="E95" s="31"/>
      <c r="F95" s="36"/>
    </row>
    <row r="96" spans="1:6" ht="12.75">
      <c r="A96" s="23"/>
      <c r="B96" s="23"/>
      <c r="C96" s="24"/>
      <c r="D96" s="31"/>
      <c r="E96" s="31"/>
      <c r="F96" s="36"/>
    </row>
    <row r="97" spans="1:6" ht="12.75">
      <c r="A97" s="23"/>
      <c r="B97" s="23"/>
      <c r="C97" s="24"/>
      <c r="D97" s="31"/>
      <c r="E97" s="31"/>
      <c r="F97" s="36"/>
    </row>
    <row r="98" spans="1:6" ht="12.75">
      <c r="A98" s="23"/>
      <c r="B98" s="23"/>
      <c r="C98" s="24"/>
      <c r="D98" s="31"/>
      <c r="E98" s="31"/>
      <c r="F98" s="36"/>
    </row>
    <row r="99" spans="1:6" ht="12.75">
      <c r="A99" s="23"/>
      <c r="B99" s="23"/>
      <c r="C99" s="24"/>
      <c r="D99" s="31"/>
      <c r="E99" s="31"/>
      <c r="F99" s="36"/>
    </row>
    <row r="100" spans="1:6" ht="12.75">
      <c r="A100" s="23"/>
      <c r="B100" s="23"/>
      <c r="C100" s="24"/>
      <c r="D100" s="31"/>
      <c r="E100" s="31"/>
      <c r="F100" s="36"/>
    </row>
    <row r="101" spans="1:6" ht="12.75">
      <c r="A101" s="23"/>
      <c r="B101" s="23"/>
      <c r="C101" s="24"/>
      <c r="D101" s="31"/>
      <c r="E101" s="31"/>
      <c r="F101" s="36"/>
    </row>
    <row r="102" spans="1:6" ht="12.75">
      <c r="A102" s="23"/>
      <c r="B102" s="23"/>
      <c r="C102" s="24"/>
      <c r="D102" s="31"/>
      <c r="E102" s="31"/>
      <c r="F102" s="36"/>
    </row>
    <row r="103" spans="1:6" ht="12.75">
      <c r="A103" s="23"/>
      <c r="B103" s="23"/>
      <c r="C103" s="24"/>
      <c r="D103" s="31"/>
      <c r="E103" s="31"/>
      <c r="F103" s="36"/>
    </row>
    <row r="104" spans="1:6" ht="12.75">
      <c r="A104" s="23"/>
      <c r="B104" s="23"/>
      <c r="C104" s="24"/>
      <c r="D104" s="31"/>
      <c r="E104" s="31"/>
      <c r="F104" s="36"/>
    </row>
    <row r="105" spans="1:6" ht="12.75">
      <c r="A105" s="23"/>
      <c r="B105" s="23"/>
      <c r="C105" s="24"/>
      <c r="D105" s="31"/>
      <c r="E105" s="31"/>
      <c r="F105" s="36"/>
    </row>
    <row r="106" spans="1:6" ht="12.75">
      <c r="A106" s="23"/>
      <c r="B106" s="23"/>
      <c r="C106" s="24"/>
      <c r="D106" s="31"/>
      <c r="E106" s="31"/>
      <c r="F106" s="36"/>
    </row>
    <row r="107" spans="1:6" ht="12.75">
      <c r="A107" s="23"/>
      <c r="B107" s="23"/>
      <c r="C107" s="24"/>
      <c r="D107" s="31"/>
      <c r="E107" s="31"/>
      <c r="F107" s="36"/>
    </row>
    <row r="108" spans="1:6" ht="12.75">
      <c r="A108" s="23"/>
      <c r="B108" s="23"/>
      <c r="C108" s="24"/>
      <c r="D108" s="31"/>
      <c r="E108" s="31"/>
      <c r="F108" s="36"/>
    </row>
    <row r="109" spans="1:6" ht="12.75">
      <c r="A109" s="23"/>
      <c r="B109" s="23"/>
      <c r="C109" s="24"/>
      <c r="D109" s="31"/>
      <c r="E109" s="31"/>
      <c r="F109" s="36"/>
    </row>
    <row r="110" spans="1:6" ht="12.75">
      <c r="A110" s="23"/>
      <c r="B110" s="23"/>
      <c r="C110" s="24"/>
      <c r="D110" s="31"/>
      <c r="E110" s="31"/>
      <c r="F110" s="36"/>
    </row>
    <row r="111" spans="1:6" ht="12.75">
      <c r="A111" s="23"/>
      <c r="B111" s="23"/>
      <c r="C111" s="24"/>
      <c r="D111" s="31"/>
      <c r="E111" s="31"/>
      <c r="F111" s="36"/>
    </row>
    <row r="112" spans="1:6" ht="12.75">
      <c r="A112" s="23"/>
      <c r="B112" s="23"/>
      <c r="C112" s="24"/>
      <c r="D112" s="31"/>
      <c r="E112" s="31"/>
      <c r="F112" s="36"/>
    </row>
    <row r="113" spans="1:6" ht="12.75">
      <c r="A113" s="23"/>
      <c r="B113" s="23"/>
      <c r="C113" s="24"/>
      <c r="D113" s="31"/>
      <c r="E113" s="31"/>
      <c r="F113" s="36"/>
    </row>
    <row r="114" spans="1:6" ht="12.75">
      <c r="A114" s="23"/>
      <c r="B114" s="23"/>
      <c r="C114" s="24"/>
      <c r="D114" s="31"/>
      <c r="E114" s="31"/>
      <c r="F114" s="36"/>
    </row>
    <row r="115" spans="1:6" ht="12.75">
      <c r="A115" s="23"/>
      <c r="B115" s="23"/>
      <c r="C115" s="24"/>
      <c r="D115" s="31"/>
      <c r="E115" s="31"/>
      <c r="F115" s="36"/>
    </row>
    <row r="116" spans="1:6" ht="12.75">
      <c r="A116" s="23"/>
      <c r="B116" s="23"/>
      <c r="C116" s="24"/>
      <c r="D116" s="31"/>
      <c r="E116" s="31"/>
      <c r="F116" s="36"/>
    </row>
    <row r="117" spans="1:6" ht="12.75">
      <c r="A117" s="23"/>
      <c r="B117" s="23"/>
      <c r="C117" s="24"/>
      <c r="D117" s="31"/>
      <c r="E117" s="31"/>
      <c r="F117" s="36"/>
    </row>
    <row r="118" spans="1:6" ht="12.75">
      <c r="A118" s="23"/>
      <c r="B118" s="23"/>
      <c r="C118" s="24"/>
      <c r="D118" s="31"/>
      <c r="E118" s="31"/>
      <c r="F118" s="36"/>
    </row>
    <row r="119" spans="1:6" ht="12.75">
      <c r="A119" s="23"/>
      <c r="B119" s="23"/>
      <c r="C119" s="24"/>
      <c r="D119" s="31"/>
      <c r="E119" s="31"/>
      <c r="F119" s="36"/>
    </row>
    <row r="120" spans="1:6" ht="12.75">
      <c r="A120" s="23"/>
      <c r="B120" s="23"/>
      <c r="C120" s="24"/>
      <c r="D120" s="31"/>
      <c r="E120" s="31"/>
      <c r="F120" s="36"/>
    </row>
    <row r="121" spans="1:6" ht="12.75">
      <c r="A121" s="23"/>
      <c r="B121" s="23"/>
      <c r="C121" s="24"/>
      <c r="D121" s="31"/>
      <c r="E121" s="31"/>
      <c r="F121" s="36"/>
    </row>
    <row r="122" spans="1:6" ht="12.75">
      <c r="A122" s="23"/>
      <c r="B122" s="23"/>
      <c r="C122" s="24"/>
      <c r="D122" s="31"/>
      <c r="E122" s="31"/>
      <c r="F122" s="36"/>
    </row>
  </sheetData>
  <mergeCells count="8">
    <mergeCell ref="A3:F3"/>
    <mergeCell ref="A4:F4"/>
    <mergeCell ref="A5:F5"/>
    <mergeCell ref="A6:F6"/>
    <mergeCell ref="A7:A8"/>
    <mergeCell ref="B7:B8"/>
    <mergeCell ref="C7:C8"/>
    <mergeCell ref="D7:F7"/>
  </mergeCells>
  <printOptions/>
  <pageMargins left="0.43" right="0.24" top="0.24" bottom="0.23" header="0.24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0"/>
  <sheetViews>
    <sheetView tabSelected="1" workbookViewId="0" topLeftCell="A19">
      <selection activeCell="C19" sqref="C1:G16384"/>
    </sheetView>
  </sheetViews>
  <sheetFormatPr defaultColWidth="9.140625" defaultRowHeight="12.75"/>
  <cols>
    <col min="1" max="1" width="4.140625" style="46" customWidth="1"/>
    <col min="2" max="2" width="22.7109375" style="46" customWidth="1"/>
    <col min="3" max="3" width="7.7109375" style="46" customWidth="1"/>
    <col min="4" max="4" width="12.421875" style="46" customWidth="1"/>
    <col min="5" max="5" width="11.8515625" style="46" customWidth="1"/>
    <col min="6" max="6" width="10.421875" style="46" customWidth="1"/>
    <col min="7" max="7" width="12.7109375" style="46" customWidth="1"/>
    <col min="8" max="16384" width="9.140625" style="46" customWidth="1"/>
  </cols>
  <sheetData>
    <row r="1" ht="12.75"/>
    <row r="2" spans="1:7" ht="12.75">
      <c r="A2" s="45" t="s">
        <v>39</v>
      </c>
      <c r="G2" s="47" t="s">
        <v>40</v>
      </c>
    </row>
    <row r="3" ht="12.75">
      <c r="A3" s="45" t="s">
        <v>41</v>
      </c>
    </row>
    <row r="4" spans="1:7" ht="12.75">
      <c r="A4" s="48"/>
      <c r="B4" s="48"/>
      <c r="C4" s="48"/>
      <c r="D4" s="66" t="s">
        <v>42</v>
      </c>
      <c r="E4" s="66"/>
      <c r="F4" s="66" t="s">
        <v>43</v>
      </c>
      <c r="G4" s="66"/>
    </row>
    <row r="5" spans="1:7" ht="13.5" customHeight="1">
      <c r="A5" s="48" t="s">
        <v>44</v>
      </c>
      <c r="B5" s="48" t="s">
        <v>1</v>
      </c>
      <c r="C5" s="48" t="s">
        <v>45</v>
      </c>
      <c r="D5" s="66"/>
      <c r="E5" s="66"/>
      <c r="F5" s="66"/>
      <c r="G5" s="66"/>
    </row>
    <row r="6" spans="1:7" ht="27.75" customHeight="1">
      <c r="A6" s="49"/>
      <c r="B6" s="49"/>
      <c r="C6" s="48" t="s">
        <v>46</v>
      </c>
      <c r="D6" s="48" t="s">
        <v>47</v>
      </c>
      <c r="E6" s="48" t="s">
        <v>48</v>
      </c>
      <c r="F6" s="48" t="s">
        <v>47</v>
      </c>
      <c r="G6" s="48" t="s">
        <v>48</v>
      </c>
    </row>
    <row r="7" spans="1:7" ht="29.25" customHeight="1">
      <c r="A7" s="64" t="s">
        <v>49</v>
      </c>
      <c r="B7" s="65" t="s">
        <v>50</v>
      </c>
      <c r="C7" s="50"/>
      <c r="D7" s="50"/>
      <c r="E7" s="50"/>
      <c r="F7" s="50"/>
      <c r="G7" s="50"/>
    </row>
    <row r="8" spans="1:7" ht="20.25" customHeight="1">
      <c r="A8" s="64"/>
      <c r="B8" s="65"/>
      <c r="C8" s="50" t="s">
        <v>51</v>
      </c>
      <c r="D8" s="51">
        <v>50458.3</v>
      </c>
      <c r="E8" s="51">
        <v>23769.7</v>
      </c>
      <c r="F8" s="51">
        <v>50607.3</v>
      </c>
      <c r="G8" s="51">
        <v>22720.2</v>
      </c>
    </row>
    <row r="9" spans="1:7" ht="14.25" customHeight="1">
      <c r="A9" s="64" t="s">
        <v>52</v>
      </c>
      <c r="B9" s="65" t="s">
        <v>53</v>
      </c>
      <c r="C9" s="50"/>
      <c r="D9" s="51"/>
      <c r="E9" s="51"/>
      <c r="F9" s="51"/>
      <c r="G9" s="51"/>
    </row>
    <row r="10" spans="1:7" ht="11.25" customHeight="1">
      <c r="A10" s="64"/>
      <c r="B10" s="65"/>
      <c r="C10" s="50" t="s">
        <v>51</v>
      </c>
      <c r="D10" s="51">
        <v>32812.2</v>
      </c>
      <c r="E10" s="51">
        <v>21158.6</v>
      </c>
      <c r="F10" s="51">
        <v>32812.2</v>
      </c>
      <c r="G10" s="51">
        <v>20825.8</v>
      </c>
    </row>
    <row r="11" spans="1:7" ht="13.5" customHeight="1">
      <c r="A11" s="64" t="s">
        <v>54</v>
      </c>
      <c r="B11" s="65" t="s">
        <v>55</v>
      </c>
      <c r="C11" s="50"/>
      <c r="D11" s="51"/>
      <c r="E11" s="51"/>
      <c r="F11" s="51"/>
      <c r="G11" s="51"/>
    </row>
    <row r="12" spans="1:7" ht="22.5">
      <c r="A12" s="64"/>
      <c r="B12" s="65"/>
      <c r="C12" s="50" t="s">
        <v>51</v>
      </c>
      <c r="D12" s="51">
        <v>12886</v>
      </c>
      <c r="E12" s="51">
        <v>1931</v>
      </c>
      <c r="F12" s="51">
        <v>12095.7</v>
      </c>
      <c r="G12" s="51">
        <v>1062.9</v>
      </c>
    </row>
    <row r="13" spans="1:7" ht="57.75" customHeight="1">
      <c r="A13" s="64" t="s">
        <v>56</v>
      </c>
      <c r="B13" s="65" t="s">
        <v>57</v>
      </c>
      <c r="C13" s="50"/>
      <c r="D13" s="51"/>
      <c r="E13" s="51"/>
      <c r="F13" s="51"/>
      <c r="G13" s="51"/>
    </row>
    <row r="14" spans="1:7" ht="22.5">
      <c r="A14" s="64"/>
      <c r="B14" s="65"/>
      <c r="C14" s="50" t="s">
        <v>51</v>
      </c>
      <c r="D14" s="51">
        <v>1042.7</v>
      </c>
      <c r="E14" s="51">
        <v>606.9</v>
      </c>
      <c r="F14" s="51">
        <v>1272.7</v>
      </c>
      <c r="G14" s="51">
        <v>594.1</v>
      </c>
    </row>
    <row r="15" spans="1:7" ht="12.75" customHeight="1">
      <c r="A15" s="67" t="s">
        <v>58</v>
      </c>
      <c r="B15" s="65" t="s">
        <v>53</v>
      </c>
      <c r="C15" s="50"/>
      <c r="D15" s="51"/>
      <c r="E15" s="51"/>
      <c r="F15" s="51"/>
      <c r="G15" s="51"/>
    </row>
    <row r="16" spans="1:7" ht="22.5">
      <c r="A16" s="67"/>
      <c r="B16" s="65"/>
      <c r="C16" s="50" t="s">
        <v>51</v>
      </c>
      <c r="D16" s="51">
        <v>649.3</v>
      </c>
      <c r="E16" s="51">
        <v>418.5</v>
      </c>
      <c r="F16" s="51">
        <v>649.3</v>
      </c>
      <c r="G16" s="51">
        <v>411.6</v>
      </c>
    </row>
    <row r="17" spans="1:7" ht="12.75" customHeight="1">
      <c r="A17" s="64" t="s">
        <v>59</v>
      </c>
      <c r="B17" s="65" t="s">
        <v>60</v>
      </c>
      <c r="C17" s="50"/>
      <c r="D17" s="51"/>
      <c r="E17" s="51"/>
      <c r="F17" s="51"/>
      <c r="G17" s="51"/>
    </row>
    <row r="18" spans="1:7" ht="22.5">
      <c r="A18" s="64"/>
      <c r="B18" s="65"/>
      <c r="C18" s="50" t="s">
        <v>51</v>
      </c>
      <c r="D18" s="51">
        <v>623.4</v>
      </c>
      <c r="E18" s="51">
        <v>188.4</v>
      </c>
      <c r="F18" s="51">
        <v>632.1</v>
      </c>
      <c r="G18" s="51">
        <v>192.5</v>
      </c>
    </row>
    <row r="19" spans="1:7" ht="46.5" customHeight="1">
      <c r="A19" s="64" t="s">
        <v>61</v>
      </c>
      <c r="B19" s="65" t="s">
        <v>62</v>
      </c>
      <c r="C19" s="50"/>
      <c r="D19" s="51"/>
      <c r="E19" s="51"/>
      <c r="F19" s="51"/>
      <c r="G19" s="51"/>
    </row>
    <row r="20" spans="1:7" ht="22.5">
      <c r="A20" s="64"/>
      <c r="B20" s="65"/>
      <c r="C20" s="50" t="s">
        <v>51</v>
      </c>
      <c r="D20" s="51">
        <v>202.7</v>
      </c>
      <c r="E20" s="51">
        <v>141.1</v>
      </c>
      <c r="F20" s="51">
        <v>202.7</v>
      </c>
      <c r="G20" s="51">
        <v>138.8</v>
      </c>
    </row>
    <row r="21" spans="1:7" ht="11.25" customHeight="1">
      <c r="A21" s="67" t="s">
        <v>63</v>
      </c>
      <c r="B21" s="65" t="s">
        <v>53</v>
      </c>
      <c r="C21" s="50"/>
      <c r="D21" s="51"/>
      <c r="E21" s="51"/>
      <c r="F21" s="51"/>
      <c r="G21" s="51"/>
    </row>
    <row r="22" spans="1:7" ht="22.5">
      <c r="A22" s="67"/>
      <c r="B22" s="65"/>
      <c r="C22" s="50" t="s">
        <v>51</v>
      </c>
      <c r="D22" s="51">
        <v>202.7</v>
      </c>
      <c r="E22" s="51">
        <v>141.1</v>
      </c>
      <c r="F22" s="51">
        <v>202.7</v>
      </c>
      <c r="G22" s="51">
        <v>138.8</v>
      </c>
    </row>
    <row r="23" spans="1:7" ht="42.75" customHeight="1">
      <c r="A23" s="64" t="s">
        <v>64</v>
      </c>
      <c r="B23" s="65" t="s">
        <v>65</v>
      </c>
      <c r="C23" s="50"/>
      <c r="D23" s="51"/>
      <c r="E23" s="51"/>
      <c r="F23" s="51"/>
      <c r="G23" s="51"/>
    </row>
    <row r="24" spans="1:7" ht="22.5">
      <c r="A24" s="64"/>
      <c r="B24" s="65"/>
      <c r="C24" s="50" t="s">
        <v>51</v>
      </c>
      <c r="D24" s="51">
        <v>6854.9</v>
      </c>
      <c r="E24" s="51">
        <v>1980.21</v>
      </c>
      <c r="F24" s="51">
        <v>7556.7</v>
      </c>
      <c r="G24" s="51">
        <v>1872.8</v>
      </c>
    </row>
    <row r="25" spans="1:7" ht="45.75" customHeight="1">
      <c r="A25" s="64" t="s">
        <v>66</v>
      </c>
      <c r="B25" s="65" t="s">
        <v>67</v>
      </c>
      <c r="C25" s="50"/>
      <c r="D25" s="51"/>
      <c r="E25" s="51"/>
      <c r="F25" s="51"/>
      <c r="G25" s="51"/>
    </row>
    <row r="26" spans="1:7" ht="22.5">
      <c r="A26" s="64"/>
      <c r="B26" s="65"/>
      <c r="C26" s="50" t="s">
        <v>51</v>
      </c>
      <c r="D26" s="51">
        <v>570.8</v>
      </c>
      <c r="E26" s="51">
        <v>170.15</v>
      </c>
      <c r="F26" s="51">
        <v>1217.3</v>
      </c>
      <c r="G26" s="51">
        <v>370.7</v>
      </c>
    </row>
    <row r="27" ht="12.75">
      <c r="A27" s="47" t="s">
        <v>68</v>
      </c>
    </row>
    <row r="28" spans="1:7" ht="12.75">
      <c r="A28" s="47"/>
      <c r="G28" s="47" t="s">
        <v>69</v>
      </c>
    </row>
    <row r="29" ht="12.75">
      <c r="A29" s="47"/>
    </row>
    <row r="30" spans="1:7" ht="29.25" customHeight="1">
      <c r="A30" s="48" t="s">
        <v>44</v>
      </c>
      <c r="B30" s="66" t="s">
        <v>1</v>
      </c>
      <c r="C30" s="66"/>
      <c r="D30" s="66"/>
      <c r="E30" s="66"/>
      <c r="F30" s="48" t="s">
        <v>70</v>
      </c>
      <c r="G30" s="52" t="s">
        <v>71</v>
      </c>
    </row>
    <row r="31" spans="1:7" ht="34.5" customHeight="1">
      <c r="A31" s="50" t="s">
        <v>49</v>
      </c>
      <c r="B31" s="63" t="s">
        <v>72</v>
      </c>
      <c r="C31" s="63"/>
      <c r="D31" s="63"/>
      <c r="E31" s="63"/>
      <c r="F31" s="50" t="s">
        <v>51</v>
      </c>
      <c r="G31" s="53">
        <v>525</v>
      </c>
    </row>
    <row r="32" spans="1:7" ht="26.25" customHeight="1">
      <c r="A32" s="50" t="s">
        <v>73</v>
      </c>
      <c r="B32" s="63" t="s">
        <v>74</v>
      </c>
      <c r="C32" s="63"/>
      <c r="D32" s="63"/>
      <c r="E32" s="63"/>
      <c r="F32" s="50" t="s">
        <v>75</v>
      </c>
      <c r="G32" s="53">
        <v>3</v>
      </c>
    </row>
    <row r="33" spans="1:7" ht="25.5" customHeight="1">
      <c r="A33" s="50" t="s">
        <v>61</v>
      </c>
      <c r="B33" s="63" t="s">
        <v>76</v>
      </c>
      <c r="C33" s="63"/>
      <c r="D33" s="63"/>
      <c r="E33" s="63"/>
      <c r="F33" s="50" t="s">
        <v>77</v>
      </c>
      <c r="G33" s="53">
        <v>6892.2</v>
      </c>
    </row>
    <row r="34" spans="1:8" ht="37.5" customHeight="1">
      <c r="A34" s="50" t="s">
        <v>63</v>
      </c>
      <c r="B34" s="63" t="s">
        <v>78</v>
      </c>
      <c r="C34" s="63"/>
      <c r="D34" s="63"/>
      <c r="E34" s="63"/>
      <c r="F34" s="50" t="s">
        <v>77</v>
      </c>
      <c r="G34" s="53">
        <v>136.8</v>
      </c>
      <c r="H34" s="54"/>
    </row>
    <row r="35" spans="1:8" ht="24.75" customHeight="1">
      <c r="A35" s="50" t="s">
        <v>79</v>
      </c>
      <c r="B35" s="63" t="s">
        <v>80</v>
      </c>
      <c r="C35" s="63"/>
      <c r="D35" s="63"/>
      <c r="E35" s="63"/>
      <c r="F35" s="50" t="s">
        <v>77</v>
      </c>
      <c r="G35" s="53">
        <v>41.2</v>
      </c>
      <c r="H35" s="54"/>
    </row>
    <row r="36" ht="12.75">
      <c r="A36" s="47"/>
    </row>
    <row r="37" ht="12.75">
      <c r="A37" s="55"/>
    </row>
    <row r="38" spans="2:3" ht="12.75" hidden="1">
      <c r="B38" s="56" t="s">
        <v>81</v>
      </c>
      <c r="C38" s="57"/>
    </row>
    <row r="39" ht="12.75" hidden="1">
      <c r="A39" s="56"/>
    </row>
    <row r="40" ht="12.75" hidden="1">
      <c r="B40" s="56" t="s">
        <v>82</v>
      </c>
    </row>
  </sheetData>
  <mergeCells count="28">
    <mergeCell ref="D4:E5"/>
    <mergeCell ref="F4:G5"/>
    <mergeCell ref="A7:A8"/>
    <mergeCell ref="B7:B8"/>
    <mergeCell ref="A9:A10"/>
    <mergeCell ref="B9:B10"/>
    <mergeCell ref="A11:A12"/>
    <mergeCell ref="B11:B12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B30:E30"/>
    <mergeCell ref="B31:E31"/>
    <mergeCell ref="B32:E32"/>
    <mergeCell ref="B33:E33"/>
    <mergeCell ref="B34:E34"/>
    <mergeCell ref="B35:E35"/>
  </mergeCells>
  <printOptions/>
  <pageMargins left="0.75" right="0.75" top="0.41" bottom="0.25" header="0.5" footer="0.2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2016-01-20T07:50:55Z</cp:lastPrinted>
  <dcterms:created xsi:type="dcterms:W3CDTF">1996-10-08T23:32:33Z</dcterms:created>
  <dcterms:modified xsi:type="dcterms:W3CDTF">2016-01-20T07:51:32Z</dcterms:modified>
  <cp:category/>
  <cp:version/>
  <cp:contentType/>
  <cp:contentStatus/>
</cp:coreProperties>
</file>