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275" windowHeight="9720" activeTab="0"/>
  </bookViews>
  <sheets>
    <sheet name="2017 титул" sheetId="1" r:id="rId1"/>
    <sheet name="на 01.01.17 Г." sheetId="2" r:id="rId2"/>
    <sheet name="прилож 1" sheetId="3" r:id="rId3"/>
    <sheet name="прилож 2" sheetId="4" r:id="rId4"/>
    <sheet name="прилож 3" sheetId="5" r:id="rId5"/>
  </sheets>
  <definedNames>
    <definedName name="_xlnm.Print_Area" localSheetId="0">'2017 титул'!$A$1:$V$130</definedName>
  </definedNames>
  <calcPr fullCalcOnLoad="1"/>
</workbook>
</file>

<file path=xl/sharedStrings.xml><?xml version="1.0" encoding="utf-8"?>
<sst xmlns="http://schemas.openxmlformats.org/spreadsheetml/2006/main" count="354" uniqueCount="248">
  <si>
    <t>КОДЫ</t>
  </si>
  <si>
    <t>«</t>
  </si>
  <si>
    <t>»</t>
  </si>
  <si>
    <t>Дата</t>
  </si>
  <si>
    <t>ИНН</t>
  </si>
  <si>
    <t>Юридический адрес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</si>
  <si>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</si>
  <si>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</si>
  <si>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</si>
  <si>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</si>
  <si>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г.</t>
  </si>
  <si>
    <t>Полное наименование учреждения</t>
  </si>
  <si>
    <t>Краткое наименование учреждения</t>
  </si>
  <si>
    <t>Наименование органа, осуществляющего функции и полномочия учредителя</t>
  </si>
  <si>
    <t xml:space="preserve">на </t>
  </si>
  <si>
    <t>финансовый год</t>
  </si>
  <si>
    <t>Наименование органа, осуществляющего ведение лицевого счета по иным субсидиям</t>
  </si>
  <si>
    <t>Единицы измерения:</t>
  </si>
  <si>
    <t>по ОКЕИ</t>
  </si>
  <si>
    <t>по ОКВ</t>
  </si>
  <si>
    <t>руб (с точностью до второго десятичного знака)</t>
  </si>
  <si>
    <t>в том числе:</t>
  </si>
  <si>
    <t>Наименование показателя</t>
  </si>
  <si>
    <t>из них:</t>
  </si>
  <si>
    <t>Всего</t>
  </si>
  <si>
    <t>в том числе</t>
  </si>
  <si>
    <t>Справочно:</t>
  </si>
  <si>
    <t>Объем публичных обязательств, всего</t>
  </si>
  <si>
    <t>услуги связи</t>
  </si>
  <si>
    <t>транспортные услуги</t>
  </si>
  <si>
    <t>коммунальные услуги</t>
  </si>
  <si>
    <t>приобретение основных средств</t>
  </si>
  <si>
    <t>приобретение нематериальных активов</t>
  </si>
  <si>
    <t>приобретение материальных запасов</t>
  </si>
  <si>
    <t>№ стр</t>
  </si>
  <si>
    <t>Сумма</t>
  </si>
  <si>
    <t>по доходам, полученным за счет бюджетных средств</t>
  </si>
  <si>
    <t>прочие выплаты</t>
  </si>
  <si>
    <t>заработная плата</t>
  </si>
  <si>
    <t>в том числе питание</t>
  </si>
  <si>
    <t>работы, услуги по содержанию имущества</t>
  </si>
  <si>
    <t>прочие работы, услуги</t>
  </si>
  <si>
    <t>начисления на выплаты по оплате труда</t>
  </si>
  <si>
    <t>29</t>
  </si>
  <si>
    <t>в том числе по ремонту учреждения</t>
  </si>
  <si>
    <t>в том числе по питанию</t>
  </si>
  <si>
    <t>прочим расходам</t>
  </si>
  <si>
    <t>иным выплатам, не запрещенным законодательством РФ</t>
  </si>
  <si>
    <t>кредиторская задолженность, всего:</t>
  </si>
  <si>
    <t>1.1. Цели деятельности учреждения в соответствии с федеральными законами, иными нормативными (муниципальными) правовыми актами и уставом учреждения</t>
  </si>
  <si>
    <t xml:space="preserve">1.2. Виды деятельности учреждения, относящиеся к его основным видам деятельности в соответствии с уставом учреждения 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</si>
  <si>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</t>
  </si>
  <si>
    <t>I. Сведения о деятельности учреждения</t>
  </si>
  <si>
    <t>Финансовые активы, всего</t>
  </si>
  <si>
    <t>III. Показатели по поступлениям (доходам) и выплатам (расходам) учреждения</t>
  </si>
  <si>
    <t>г.Саратов, Ильинская пл.,1.</t>
  </si>
  <si>
    <t>Основные цели деятельности образовательного учреждения: осуществление обеспечения гарантий права на образование; осуществление образовательного процесса, формирование общей культуры личности обучающихся, воспитанников на основе обязательного минимума содержания образовательных программ, создания условий для развития личности, её самореализации и самоопределения; создание основы осознанного выбора и последующего освоения профессиональных образовательных программ; воспитание гражданственности трудолюбия, уважение к правам и свободам человека, любви к окружающей природе, Родине, семье; создание условий, гарантирующих охрану и укрепления здоровья обучающихся; апробация, обобщение и внедрение в практику работы передового отечественного опыта.</t>
  </si>
  <si>
    <t>1. Основные общеобразовательные программы: общие образовательные программы начального общего образования (с 1 по 4 классы); общие образовательные программы основного общего образования (с 5 по 9 классы); общие образовательные программы среднего (полного) общего образования (с 10 по 11 классы). 2. дополнительные общеобразовательные программы; 3. программы дополнительного образования детей различной направленности.</t>
  </si>
  <si>
    <t xml:space="preserve">В лицее осуществляется образовательный процесс с уровнями общеобразовательных программ трех ступеней общего образования: 1 ступень - начальное общее образование (нормативный срок освоения четыре года) - первая ступень реализуется лицеем через начальную общеобразовательную школу; 2 ступень- основное общее образование (нормативный срок освоения пять лет) 3 ступень- среднее (полное) общее образование (нормативный срок освоения два года). На третьей ступени образования лицей осуществляет предпрофильную и профильную подготовку обучающихся по следующим направлениям (профилям): физико-математический; физико-химический; химико- биологический; социально-экономический; социально-гуманитарный; филологический; информационно-технологический;художественно-эстетический. Лицей в своей уставной деятельности  реализует следующие образовательные программы: </t>
  </si>
  <si>
    <t>Платные образовательные услуги предоставляемые лицеем: подготовка детей к школе; оностранный (английский, немецкий, французский); язык для начинающих; начальный курс информатики; иностранный (английский, немецкий, французский) язык для старшеклассников, репетиторство; биология; физиология; психология; химия; история. Занятия по углубленному изучению предметов. Спецкурсы: физика; математика; физика в примерах и задачах; прикладная физика; прикладная математика; прикладная информатика; практическая физика; русский язык; основы словесного творчества; основы русского общего языкознания; литература; история; политология; социология; этика; эстетика; культурология; история религии; историография отечественного государства и права; основы трудового права; основы гражданского права; основы конституционного права; правовая риторика; латинский язык; виды лингвистического разбора; введение в языкознание; грамматика, текст и стили речи; основы экономики управления; основы литературного перевода с иностранного языка; развитие навыков общения на иностранном языке; немецкий язык; деловой английский; человек и общество; дополнительные главы к школьному курсу математики; анатомия человека; анатомия и физиология человека; генетика;</t>
  </si>
  <si>
    <t>генетика и цитология; теоритические основы химии; русский язык и культура речи; история государства и права; история России; мировая художественная литература. Кружковая работа: хоровой, вокальный, инструментальный, фольклорный, танцевальный, кукольный, кройки и шитья, умелые руки, макраме, предметные кружки, краеведческая работа,художественный, техническое творчество. Спортивные секции: воллейбол, футбол, баскетбол, шахматы, шашки, гимнастика, легкая атлетика, боевые единоборства, тенис, общая физическая подготовка.</t>
  </si>
  <si>
    <t>Комитет по финансам администрации муниципального образования " Город Саратов"</t>
  </si>
  <si>
    <t>З.В.Медведева</t>
  </si>
  <si>
    <t>Директор муниципального автономного общеобразовательного учреждения - Лицей № 62 Октябрьского района г. Саратова</t>
  </si>
  <si>
    <t>Муниципальное автономное общеобразовательное учреждение - Лицей № 62 Октябрьского района г. Саратова</t>
  </si>
  <si>
    <t>МАОУ "Лицей № 62"</t>
  </si>
  <si>
    <t>Администрация Октябрьского района муниципального образования  «Город Саратов»</t>
  </si>
  <si>
    <t>II. Показатели финансового состояния учреждения 
(указываются данные на последнюю отчетную дату, предшествующую дате составления Плана)</t>
  </si>
  <si>
    <t>доходы от оказания платных услуг***</t>
  </si>
  <si>
    <t>доходы поступающие в порядке возмещения расходов, понесенных в связи с эксплуатацией имущества</t>
  </si>
  <si>
    <t>поступления от иной приносящей доход деятельности</t>
  </si>
  <si>
    <t>оплата труда и начисления на выплаты по оплате труда, всего: (сумма строк 07-09)</t>
  </si>
  <si>
    <t>арендная плата за пользование имуществом</t>
  </si>
  <si>
    <t>* - количество столбцов в графе "Целевые субсидии" определяется количеством целевых субсидий, предоставляемых учреждению в соответствующем финансовом году. Допускается объединение в один столбец одноименных субсидий - для случаев, когда субсидии предоставляются за счет средств бюджета муниципального образования "Город Саратов"  и иных источников бюджетной системы на софинансирование расходного обязательства муниципального образования "Город Саратов". В случае, если в течение соответствующего финансового года учреждению дополнительно предоставляется иная целевая субсидия, предоставление которой не было предусмотрено при утверждении плана финансово-хозяйственной деятельности учреждения, в план финансово-хозяйственной деятельности дополнительно вносится соответствующий столбец, а форма плана финансово-хозяйственной деятельности повторно не согласовывается.</t>
  </si>
  <si>
    <t>Руководитель финансово- экономической</t>
  </si>
  <si>
    <t>службы муниципального автономного</t>
  </si>
  <si>
    <t xml:space="preserve">образовательного учреждения   </t>
  </si>
  <si>
    <t>1.4 Общая балансовая стоимость недвижимого имущества на дату составления Плана</t>
  </si>
  <si>
    <t>1.4.1 в разрезе стоимости имущества, закрепленного собственником имущества за Учреждением (Подразделением) на праве оперативного управления</t>
  </si>
  <si>
    <t>1.4.2 приобретенного Учреждением (Подразделением) за счет выделенных собственником имущества учреждения средств</t>
  </si>
  <si>
    <t>1.4.3 приобретенного Учреждением (Подразделением) за счет доходов, полученных от иной приносящей доход деятельности</t>
  </si>
  <si>
    <t>1.5 Общая балансовая стоимость движимого имущества на дату составления Плана</t>
  </si>
  <si>
    <t>1.5.1 в том числе  балансовая стоимость особого ценного движимого имущества</t>
  </si>
  <si>
    <t>января</t>
  </si>
  <si>
    <t>09.01.17 г.</t>
  </si>
  <si>
    <t>План финансово-хозяйственной деятельности общеобразовательного учреждения</t>
  </si>
  <si>
    <t>Нефинансовые активы, всего</t>
  </si>
  <si>
    <t>из них: недвижимое имущество, всего</t>
  </si>
  <si>
    <t>в том числе: остаточная стоимость</t>
  </si>
  <si>
    <t>особо ценное движимого  имущество, всего:</t>
  </si>
  <si>
    <t>из них: денежные средства учреждения, всего</t>
  </si>
  <si>
    <t>в том числе по: 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</si>
  <si>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</si>
  <si>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</si>
  <si>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из них:дебиторская задолженность по доходам, всего:</t>
  </si>
  <si>
    <t xml:space="preserve">из них: по доходам, полученным за счет бюджетных средств </t>
  </si>
  <si>
    <t>из них: по доходам, полученным от платной и приносящей доход деятельности</t>
  </si>
  <si>
    <t>из них:дебиторская задолженность по расходам, всего:</t>
  </si>
  <si>
    <t>из них: за счет бюджетных средств, в том числе по:</t>
  </si>
  <si>
    <t>КОСГУ 211 заработная плата</t>
  </si>
  <si>
    <t>КОСГУ 212 прочиу выплаты по оплате труда</t>
  </si>
  <si>
    <t>КОСГУ 213 начисления на выплаты по оплате труда</t>
  </si>
  <si>
    <t>КОСГУ 221  услуги связи</t>
  </si>
  <si>
    <t>КОСГУ 222  транспортныу услуги</t>
  </si>
  <si>
    <t>КОСГУ 223  коммунальные услуги</t>
  </si>
  <si>
    <t>КОСГУ 224   арендная плата за пользование имуществом</t>
  </si>
  <si>
    <t>КОСГУ 225  работы, услуги по содержанию имущества</t>
  </si>
  <si>
    <t>в том числе по ремонт учреждения</t>
  </si>
  <si>
    <t>КОСГУ 226  прочие работы, услуги</t>
  </si>
  <si>
    <t>КОСГУ 242  безвозмездные перечисления   организациям, за исключением государственных и муниципальных</t>
  </si>
  <si>
    <t>КОСГУ 290 прочие расходы</t>
  </si>
  <si>
    <t>КОСГУ 310 увеличение стоимости основных средств</t>
  </si>
  <si>
    <t>КОСГУ 320  увеличению стоимости  нематериальных активов</t>
  </si>
  <si>
    <t>КОСГУ 340  увеличению стоимости  материальных  запасов</t>
  </si>
  <si>
    <t>Обязательства, всего</t>
  </si>
  <si>
    <t>из них: долговы обязательства, всего</t>
  </si>
  <si>
    <t>в том числе: за счет бюджетных средств, из них по:</t>
  </si>
  <si>
    <t>за счет доходов, полученных от платной и приносящей доход деятельности, из них по:</t>
  </si>
  <si>
    <t>в том числе: просроченная кредиторская задолженность</t>
  </si>
  <si>
    <t>Код бюджетной классификации Российской Федерации</t>
  </si>
  <si>
    <t>средства обязательного медицинского страхования</t>
  </si>
  <si>
    <t>Гранты</t>
  </si>
  <si>
    <t>100</t>
  </si>
  <si>
    <t>доходы от собственности</t>
  </si>
  <si>
    <t>110</t>
  </si>
  <si>
    <t>120</t>
  </si>
  <si>
    <t>130</t>
  </si>
  <si>
    <t>140</t>
  </si>
  <si>
    <t>иные субсидии, представленные из бюджета</t>
  </si>
  <si>
    <t>150</t>
  </si>
  <si>
    <t>прочие доходы</t>
  </si>
  <si>
    <t>160</t>
  </si>
  <si>
    <t>доходы от операций с активами</t>
  </si>
  <si>
    <t>180</t>
  </si>
  <si>
    <t>Выплаты по расходам, всего:</t>
  </si>
  <si>
    <t>200</t>
  </si>
  <si>
    <t>210</t>
  </si>
  <si>
    <t>211</t>
  </si>
  <si>
    <t>212</t>
  </si>
  <si>
    <t>213</t>
  </si>
  <si>
    <t>социальные и иные выплаты населению, всего</t>
  </si>
  <si>
    <t>220</t>
  </si>
  <si>
    <t>уплата налогов, сборов и иных платежей, всего</t>
  </si>
  <si>
    <t>230</t>
  </si>
  <si>
    <t>240</t>
  </si>
  <si>
    <t>250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</si>
  <si>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</si>
  <si>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</si>
  <si>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</si>
  <si>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</si>
  <si>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</si>
  <si>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</si>
  <si>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</si>
  <si>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</si>
  <si>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</si>
  <si>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</si>
  <si>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</si>
  <si>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300</t>
  </si>
  <si>
    <t>310</t>
  </si>
  <si>
    <t>320</t>
  </si>
  <si>
    <t>400</t>
  </si>
  <si>
    <t>уменьшение остатков средств</t>
  </si>
  <si>
    <t>410</t>
  </si>
  <si>
    <t>прочие выбытия</t>
  </si>
  <si>
    <t>420</t>
  </si>
  <si>
    <t>Остаток средств на начало года</t>
  </si>
  <si>
    <t>500</t>
  </si>
  <si>
    <t>Остаток средств на конец года</t>
  </si>
  <si>
    <t>600</t>
  </si>
  <si>
    <t xml:space="preserve">** - столбец предусматривается в планах финансово-хозяйственной деятельности учреждений, которым в соответствующем финансовом году предоставляются субсидии на осуществление капитальных вложений в объекты капитального строительства. В случае, если решение о предоставлении субсидий на осуществление капитальных вложений в объекты капитального строительства принято в течение соответствующего финансового года после утверждения плана финансово-хозяйственной деятельности учреждения, в план финансово-хозяйственной деятельности вносятся изменения в порядке, указанном в сноске *. </t>
  </si>
  <si>
    <t>*** - в столбце отражается сумма доходов от оказания учреждением платных услуг, тарифы на которые устанавливаются в порядке, определенном решением Саратовской городской Думы от 10.07.2009 №42-493 "О Порядке установления тарифов на услуги муниципальных предприятий и учреждений".</t>
  </si>
  <si>
    <t>КПП</t>
  </si>
  <si>
    <t xml:space="preserve">субсидии на финансовое обеспечение выполнения  муниципального задания </t>
  </si>
  <si>
    <t>Объем  финансового обеспечения, руб.(с точностью до двух знаков после запятой)</t>
  </si>
  <si>
    <t>субсидии представляемые в соответствии сабзацем вторым пункта 1 статьи 78.1 Бюджетного Кодекса Российской Федерации*</t>
  </si>
  <si>
    <t>субсидии на частичное финансирование расходов на присмотр и уход за детьми дошкольного возраста в муниципальных образовательных учреждениях,реализующих основную общеобразовательную программу дошкольного образования</t>
  </si>
  <si>
    <t>Субсидии на осуществление капитальных вложений в объекты капитального строительства**</t>
  </si>
  <si>
    <t>поступления от оказания учреждением  услуг (выполнения работ)  на платной основе и от иной приносящей доход деятельности</t>
  </si>
  <si>
    <t>родительская плата за присмотр и уход за ребенком ,осваивающим образовательные программы дошкольного образования</t>
  </si>
  <si>
    <t>поступления в рамках благотворительной деятельности, пожертвования</t>
  </si>
  <si>
    <t xml:space="preserve">Поступления от доходов , всего: </t>
  </si>
  <si>
    <t>доходы от оказания услуг,работ</t>
  </si>
  <si>
    <t>доходы от штрафов, пеней, иных сумм</t>
  </si>
  <si>
    <t xml:space="preserve">безвозмездные поступления наднациональных организаций, правительва иностранных государств, международных финансовых организаций </t>
  </si>
  <si>
    <t>111</t>
  </si>
  <si>
    <t>112</t>
  </si>
  <si>
    <t>119</t>
  </si>
  <si>
    <t>безвозмездные перечисления организациям</t>
  </si>
  <si>
    <t xml:space="preserve">Расходы на закупку товаров, работ и услуг, всего: </t>
  </si>
  <si>
    <t>244</t>
  </si>
  <si>
    <t xml:space="preserve">в том числе поступление нефинансовых активов, всего: 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</si>
  <si>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</si>
  <si>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</si>
  <si>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</si>
  <si>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 , всего</t>
  </si>
  <si>
    <t>прочие расходы ( кроме расходов на закупку товаров, работ, услуг)</t>
  </si>
  <si>
    <t>851</t>
  </si>
  <si>
    <t>852</t>
  </si>
  <si>
    <t>853</t>
  </si>
  <si>
    <t>в том числе:        ремонт учреждения</t>
  </si>
  <si>
    <t>субсидии на предоставление питания отдельным категориям обучающихся в муниципальных образовательных учреждениях, реализующих образовательные программы начального общего, основного общего и среднего (полного) общего образования за счет бюджета города</t>
  </si>
  <si>
    <t>Директор МАОУ " Лицей № 62"</t>
  </si>
  <si>
    <t>К.А.Гизатуллина</t>
  </si>
  <si>
    <t xml:space="preserve">                                                                                  </t>
  </si>
  <si>
    <t>«30» декабря  2016 года</t>
  </si>
  <si>
    <t>Приложение 1</t>
  </si>
  <si>
    <t>код строки</t>
  </si>
  <si>
    <t>год начала закупки</t>
  </si>
  <si>
    <t>Сумма выплат по расходам на закупку товаров,работ и услуг,руб. (с точностью до двух знаков после запятой 0,00)</t>
  </si>
  <si>
    <t>всего по закупкам</t>
  </si>
  <si>
    <t>в соответствии с Федеральным законом от 5 апреля 2013г. № 44-ФЗ "О контрактной системе в сфере закупок товаров,работ,услуг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</si>
  <si>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товаров,работ,услуг отдельными видами юридических лиц"</t>
  </si>
  <si>
    <t>на 20__г. 1-ый год планового периода</t>
  </si>
  <si>
    <t>на 20__г. 2-ой год планового периода</t>
  </si>
  <si>
    <t>Выплаты по расходам на закупку товаров,услуг всего:</t>
  </si>
  <si>
    <t>Х</t>
  </si>
  <si>
    <t>В том числе:</t>
  </si>
  <si>
    <t>на оплату контрактов, заключенных до начала очередного финансового года:</t>
  </si>
  <si>
    <t>1.</t>
  </si>
  <si>
    <t>2.</t>
  </si>
  <si>
    <t>На закупку товаров,работ,услуг по году начала закупки:</t>
  </si>
  <si>
    <t>Руководитель финансового органа</t>
  </si>
  <si>
    <t>Исполнитель</t>
  </si>
  <si>
    <t>Приложение 2</t>
  </si>
  <si>
    <t>Сумма (с точностью до двух знаков после запятой 0,00)</t>
  </si>
  <si>
    <t xml:space="preserve">Поступление </t>
  </si>
  <si>
    <t>Выбытие</t>
  </si>
  <si>
    <t>Приложение 3</t>
  </si>
  <si>
    <t>Сумма (тыс.руб.)</t>
  </si>
  <si>
    <t>Объем публичных обязательств,всего</t>
  </si>
  <si>
    <t>Объем бюджетных обязательств (в части переданных полномочий государственного заказчика в соответствии с бюджетным кодексом российской федерации),всего:</t>
  </si>
  <si>
    <t>Объем средств,поступивших во временное распоряжение.всего:</t>
  </si>
  <si>
    <r>
      <t>на</t>
    </r>
    <r>
      <rPr>
        <sz val="14"/>
        <color indexed="10"/>
        <rFont val="Times New Roman"/>
        <family val="1"/>
      </rPr>
      <t xml:space="preserve"> 2017г. </t>
    </r>
    <r>
      <rPr>
        <sz val="14"/>
        <rFont val="Times New Roman"/>
        <family val="1"/>
      </rPr>
      <t>очередной финансовый год</t>
    </r>
  </si>
  <si>
    <r>
      <t>на 20</t>
    </r>
    <r>
      <rPr>
        <sz val="12"/>
        <color indexed="10"/>
        <rFont val="Times New Roman"/>
        <family val="1"/>
      </rPr>
      <t>17</t>
    </r>
    <r>
      <rPr>
        <sz val="12"/>
        <rFont val="Times New Roman"/>
        <family val="1"/>
      </rPr>
      <t>г. очередной финансовый год</t>
    </r>
  </si>
  <si>
    <t>на 2018 г. 1-ый год планового периода</t>
  </si>
  <si>
    <t>Показатели выплат по расходам на закупку товаров,работ,услуг  МАОУ " Лицей № 62"  на 2017 год</t>
  </si>
  <si>
    <t>1. Молоко для питания детей  школьного возраста</t>
  </si>
  <si>
    <t xml:space="preserve">  на 201 г. 1-ый год планового периода</t>
  </si>
  <si>
    <r>
      <t>на</t>
    </r>
    <r>
      <rPr>
        <sz val="14"/>
        <color indexed="10"/>
        <rFont val="Times New Roman"/>
        <family val="1"/>
      </rPr>
      <t xml:space="preserve"> 201  г. </t>
    </r>
    <r>
      <rPr>
        <sz val="14"/>
        <rFont val="Times New Roman"/>
        <family val="1"/>
      </rPr>
      <t>очередной финансовый год</t>
    </r>
  </si>
  <si>
    <t>на 2017 г. очередной финансовый год</t>
  </si>
  <si>
    <t>2. Подача тепловой энергии в горячей воде</t>
  </si>
  <si>
    <t>3. Поставка электрической энергии</t>
  </si>
  <si>
    <t>4.Поставка учебников и учебных пособий</t>
  </si>
  <si>
    <t>на закупку товаров,работ,услуг по году начала закупки:</t>
  </si>
  <si>
    <t>2. Подача тепловой энергии</t>
  </si>
  <si>
    <t>3.Поставка электрической энергии</t>
  </si>
  <si>
    <t>4. Поставка учебников и учебных пособий</t>
  </si>
  <si>
    <r>
      <t xml:space="preserve">на </t>
    </r>
    <r>
      <rPr>
        <sz val="14"/>
        <color indexed="10"/>
        <rFont val="Times New Roman"/>
        <family val="1"/>
      </rPr>
      <t>2017</t>
    </r>
    <r>
      <rPr>
        <sz val="14"/>
        <rFont val="Times New Roman"/>
        <family val="1"/>
      </rPr>
      <t>г. очередной финансовый год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</si>
</sst>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6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2"/>
      <name val="Times New Roman"/>
      <family val="1"/>
    </font>
    <font>
      <sz val="10"/>
      <color indexed="12"/>
      <name val="Times New Roman"/>
      <family val="1"/>
    </font>
    <font>
      <sz val="8"/>
      <color indexed="12"/>
      <name val="Times New Roman"/>
      <family val="1"/>
    </font>
    <font>
      <b/>
      <sz val="10"/>
      <name val="Times New Roman"/>
      <family val="1"/>
    </font>
    <font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u val="single"/>
      <sz val="16"/>
      <name val="Times New Roman"/>
      <family val="1"/>
    </font>
    <font>
      <sz val="12"/>
      <color indexed="10"/>
      <name val="Times New Roman"/>
      <family val="1"/>
    </font>
    <font>
      <i/>
      <sz val="14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4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25" fillId="0" borderId="10" xfId="0" applyNumberFormat="1" applyFont="1" applyFill="1" applyBorder="1" applyAlignment="1">
      <alignment horizontal="center" vertical="top" wrapText="1"/>
    </xf>
    <xf numFmtId="4" fontId="25" fillId="0" borderId="10" xfId="0" applyNumberFormat="1" applyFont="1" applyFill="1" applyBorder="1" applyAlignment="1">
      <alignment horizontal="center"/>
    </xf>
    <xf numFmtId="4" fontId="25" fillId="0" borderId="12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/>
    </xf>
    <xf numFmtId="0" fontId="23" fillId="0" borderId="0" xfId="0" applyFont="1" applyAlignment="1">
      <alignment/>
    </xf>
    <xf numFmtId="2" fontId="23" fillId="0" borderId="0" xfId="0" applyNumberFormat="1" applyFont="1" applyAlignment="1">
      <alignment/>
    </xf>
    <xf numFmtId="4" fontId="25" fillId="24" borderId="10" xfId="0" applyNumberFormat="1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>
      <alignment horizontal="center"/>
    </xf>
    <xf numFmtId="49" fontId="25" fillId="24" borderId="10" xfId="0" applyNumberFormat="1" applyFont="1" applyFill="1" applyBorder="1" applyAlignment="1">
      <alignment horizontal="center" vertical="top" wrapText="1"/>
    </xf>
    <xf numFmtId="4" fontId="25" fillId="24" borderId="10" xfId="0" applyNumberFormat="1" applyFont="1" applyFill="1" applyBorder="1" applyAlignment="1">
      <alignment horizontal="center"/>
    </xf>
    <xf numFmtId="49" fontId="25" fillId="24" borderId="12" xfId="0" applyNumberFormat="1" applyFont="1" applyFill="1" applyBorder="1" applyAlignment="1">
      <alignment horizontal="center" vertical="top" wrapText="1"/>
    </xf>
    <xf numFmtId="4" fontId="25" fillId="24" borderId="14" xfId="0" applyNumberFormat="1" applyFont="1" applyFill="1" applyBorder="1" applyAlignment="1">
      <alignment horizontal="center"/>
    </xf>
    <xf numFmtId="4" fontId="25" fillId="24" borderId="14" xfId="0" applyNumberFormat="1" applyFont="1" applyFill="1" applyBorder="1" applyAlignment="1">
      <alignment horizontal="center" wrapText="1"/>
    </xf>
    <xf numFmtId="0" fontId="25" fillId="0" borderId="0" xfId="0" applyFont="1" applyFill="1" applyAlignment="1">
      <alignment/>
    </xf>
    <xf numFmtId="49" fontId="25" fillId="0" borderId="10" xfId="0" applyNumberFormat="1" applyFont="1" applyFill="1" applyBorder="1" applyAlignment="1">
      <alignment horizontal="center" vertical="top" wrapText="1"/>
    </xf>
    <xf numFmtId="49" fontId="25" fillId="0" borderId="12" xfId="0" applyNumberFormat="1" applyFont="1" applyFill="1" applyBorder="1" applyAlignment="1">
      <alignment horizontal="center" vertical="top" wrapText="1"/>
    </xf>
    <xf numFmtId="2" fontId="25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/>
    </xf>
    <xf numFmtId="49" fontId="25" fillId="24" borderId="14" xfId="0" applyNumberFormat="1" applyFont="1" applyFill="1" applyBorder="1" applyAlignment="1">
      <alignment horizontal="center" vertical="top" wrapText="1"/>
    </xf>
    <xf numFmtId="49" fontId="25" fillId="24" borderId="15" xfId="0" applyNumberFormat="1" applyFont="1" applyFill="1" applyBorder="1" applyAlignment="1">
      <alignment horizontal="center" vertical="top" wrapText="1"/>
    </xf>
    <xf numFmtId="2" fontId="25" fillId="0" borderId="14" xfId="0" applyNumberFormat="1" applyFont="1" applyFill="1" applyBorder="1" applyAlignment="1">
      <alignment horizontal="center"/>
    </xf>
    <xf numFmtId="49" fontId="29" fillId="24" borderId="10" xfId="0" applyNumberFormat="1" applyFont="1" applyFill="1" applyBorder="1" applyAlignment="1">
      <alignment horizontal="center" vertical="top" wrapText="1"/>
    </xf>
    <xf numFmtId="4" fontId="25" fillId="24" borderId="12" xfId="0" applyNumberFormat="1" applyFont="1" applyFill="1" applyBorder="1" applyAlignment="1">
      <alignment horizontal="center" vertical="top" wrapText="1"/>
    </xf>
    <xf numFmtId="4" fontId="25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5" fillId="0" borderId="14" xfId="0" applyNumberFormat="1" applyFont="1" applyFill="1" applyBorder="1" applyAlignment="1">
      <alignment horizontal="center" vertical="top" wrapText="1"/>
    </xf>
    <xf numFmtId="49" fontId="25" fillId="0" borderId="15" xfId="0" applyNumberFormat="1" applyFont="1" applyFill="1" applyBorder="1" applyAlignment="1">
      <alignment horizontal="center" vertical="top" wrapText="1"/>
    </xf>
    <xf numFmtId="4" fontId="25" fillId="0" borderId="14" xfId="0" applyNumberFormat="1" applyFont="1" applyFill="1" applyBorder="1" applyAlignment="1">
      <alignment horizontal="center"/>
    </xf>
    <xf numFmtId="4" fontId="25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top" wrapText="1"/>
    </xf>
    <xf numFmtId="2" fontId="25" fillId="0" borderId="14" xfId="0" applyNumberFormat="1" applyFont="1" applyFill="1" applyBorder="1" applyAlignment="1">
      <alignment/>
    </xf>
    <xf numFmtId="49" fontId="25" fillId="0" borderId="16" xfId="0" applyNumberFormat="1" applyFont="1" applyFill="1" applyBorder="1" applyAlignment="1">
      <alignment horizontal="center" vertical="top" wrapText="1"/>
    </xf>
    <xf numFmtId="49" fontId="25" fillId="0" borderId="17" xfId="0" applyNumberFormat="1" applyFont="1" applyFill="1" applyBorder="1" applyAlignment="1">
      <alignment horizontal="center" vertical="top" wrapText="1"/>
    </xf>
    <xf numFmtId="4" fontId="25" fillId="0" borderId="16" xfId="0" applyNumberFormat="1" applyFont="1" applyFill="1" applyBorder="1" applyAlignment="1">
      <alignment/>
    </xf>
    <xf numFmtId="4" fontId="25" fillId="0" borderId="16" xfId="0" applyNumberFormat="1" applyFont="1" applyFill="1" applyBorder="1" applyAlignment="1">
      <alignment vertical="top" wrapText="1"/>
    </xf>
    <xf numFmtId="4" fontId="25" fillId="0" borderId="16" xfId="0" applyNumberFormat="1" applyFont="1" applyFill="1" applyBorder="1" applyAlignment="1">
      <alignment horizontal="center" vertical="top" wrapText="1"/>
    </xf>
    <xf numFmtId="4" fontId="1" fillId="0" borderId="16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 horizontal="center"/>
    </xf>
    <xf numFmtId="49" fontId="25" fillId="0" borderId="18" xfId="0" applyNumberFormat="1" applyFont="1" applyFill="1" applyBorder="1" applyAlignment="1">
      <alignment horizontal="center" vertical="top" wrapText="1"/>
    </xf>
    <xf numFmtId="49" fontId="25" fillId="0" borderId="19" xfId="0" applyNumberFormat="1" applyFont="1" applyFill="1" applyBorder="1" applyAlignment="1">
      <alignment horizontal="center" vertical="top" wrapText="1"/>
    </xf>
    <xf numFmtId="4" fontId="25" fillId="0" borderId="18" xfId="0" applyNumberFormat="1" applyFont="1" applyFill="1" applyBorder="1" applyAlignment="1">
      <alignment/>
    </xf>
    <xf numFmtId="4" fontId="25" fillId="0" borderId="18" xfId="0" applyNumberFormat="1" applyFont="1" applyFill="1" applyBorder="1" applyAlignment="1">
      <alignment vertical="top" wrapText="1"/>
    </xf>
    <xf numFmtId="4" fontId="25" fillId="0" borderId="18" xfId="0" applyNumberFormat="1" applyFont="1" applyFill="1" applyBorder="1" applyAlignment="1">
      <alignment horizontal="center" vertical="top" wrapText="1"/>
    </xf>
    <xf numFmtId="4" fontId="1" fillId="0" borderId="18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4" fontId="25" fillId="0" borderId="19" xfId="0" applyNumberFormat="1" applyFont="1" applyFill="1" applyBorder="1" applyAlignment="1">
      <alignment vertical="top" wrapText="1"/>
    </xf>
    <xf numFmtId="2" fontId="25" fillId="0" borderId="10" xfId="0" applyNumberFormat="1" applyFont="1" applyFill="1" applyBorder="1" applyAlignment="1">
      <alignment horizontal="center" vertical="top" wrapText="1"/>
    </xf>
    <xf numFmtId="4" fontId="25" fillId="0" borderId="12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/>
    </xf>
    <xf numFmtId="49" fontId="1" fillId="24" borderId="10" xfId="0" applyNumberFormat="1" applyFont="1" applyFill="1" applyBorder="1" applyAlignment="1">
      <alignment horizontal="center" vertical="top" wrapText="1"/>
    </xf>
    <xf numFmtId="49" fontId="1" fillId="24" borderId="12" xfId="0" applyNumberFormat="1" applyFont="1" applyFill="1" applyBorder="1" applyAlignment="1">
      <alignment horizontal="center" vertical="top" wrapText="1"/>
    </xf>
    <xf numFmtId="4" fontId="25" fillId="24" borderId="10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32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35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39" fillId="0" borderId="20" xfId="0" applyFont="1" applyFill="1" applyBorder="1" applyAlignment="1">
      <alignment horizontal="center"/>
    </xf>
    <xf numFmtId="0" fontId="39" fillId="0" borderId="21" xfId="0" applyFont="1" applyFill="1" applyBorder="1" applyAlignment="1">
      <alignment horizontal="center"/>
    </xf>
    <xf numFmtId="0" fontId="39" fillId="0" borderId="22" xfId="0" applyFont="1" applyFill="1" applyBorder="1" applyAlignment="1">
      <alignment horizontal="center"/>
    </xf>
    <xf numFmtId="0" fontId="39" fillId="0" borderId="23" xfId="0" applyFont="1" applyFill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0" borderId="26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3" fontId="2" fillId="0" borderId="28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29" xfId="0" applyFont="1" applyBorder="1" applyAlignment="1">
      <alignment/>
    </xf>
    <xf numFmtId="3" fontId="2" fillId="0" borderId="3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31" xfId="0" applyFont="1" applyBorder="1" applyAlignment="1">
      <alignment/>
    </xf>
    <xf numFmtId="3" fontId="2" fillId="0" borderId="3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0" fontId="2" fillId="0" borderId="30" xfId="0" applyFont="1" applyFill="1" applyBorder="1" applyAlignment="1">
      <alignment horizontal="center"/>
    </xf>
    <xf numFmtId="3" fontId="2" fillId="0" borderId="32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/>
    </xf>
    <xf numFmtId="3" fontId="2" fillId="0" borderId="37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5" fillId="0" borderId="11" xfId="0" applyFont="1" applyFill="1" applyBorder="1" applyAlignment="1">
      <alignment horizontal="center"/>
    </xf>
    <xf numFmtId="0" fontId="35" fillId="0" borderId="10" xfId="0" applyFont="1" applyFill="1" applyBorder="1" applyAlignment="1">
      <alignment/>
    </xf>
    <xf numFmtId="3" fontId="35" fillId="0" borderId="10" xfId="0" applyNumberFormat="1" applyFont="1" applyFill="1" applyBorder="1" applyAlignment="1">
      <alignment horizontal="center"/>
    </xf>
    <xf numFmtId="0" fontId="35" fillId="0" borderId="10" xfId="0" applyFont="1" applyFill="1" applyBorder="1" applyAlignment="1">
      <alignment/>
    </xf>
    <xf numFmtId="2" fontId="39" fillId="0" borderId="10" xfId="0" applyNumberFormat="1" applyFont="1" applyBorder="1" applyAlignment="1">
      <alignment/>
    </xf>
    <xf numFmtId="2" fontId="39" fillId="0" borderId="10" xfId="0" applyNumberFormat="1" applyFont="1" applyFill="1" applyBorder="1" applyAlignment="1">
      <alignment horizontal="center"/>
    </xf>
    <xf numFmtId="2" fontId="39" fillId="0" borderId="10" xfId="0" applyNumberFormat="1" applyFont="1" applyFill="1" applyBorder="1" applyAlignment="1">
      <alignment/>
    </xf>
    <xf numFmtId="2" fontId="39" fillId="0" borderId="10" xfId="0" applyNumberFormat="1" applyFont="1" applyBorder="1" applyAlignment="1">
      <alignment horizontal="center"/>
    </xf>
    <xf numFmtId="0" fontId="39" fillId="0" borderId="40" xfId="0" applyFont="1" applyFill="1" applyBorder="1" applyAlignment="1">
      <alignment horizontal="center"/>
    </xf>
    <xf numFmtId="0" fontId="39" fillId="0" borderId="41" xfId="0" applyFont="1" applyFill="1" applyBorder="1" applyAlignment="1">
      <alignment horizontal="center"/>
    </xf>
    <xf numFmtId="0" fontId="39" fillId="0" borderId="42" xfId="0" applyFont="1" applyFill="1" applyBorder="1" applyAlignment="1">
      <alignment horizontal="center"/>
    </xf>
    <xf numFmtId="0" fontId="39" fillId="0" borderId="43" xfId="0" applyFont="1" applyFill="1" applyBorder="1" applyAlignment="1">
      <alignment horizontal="center"/>
    </xf>
    <xf numFmtId="0" fontId="39" fillId="0" borderId="44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45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35" fillId="0" borderId="10" xfId="0" applyFont="1" applyFill="1" applyBorder="1" applyAlignment="1">
      <alignment horizontal="left"/>
    </xf>
    <xf numFmtId="3" fontId="36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2" fontId="30" fillId="0" borderId="10" xfId="0" applyNumberFormat="1" applyFont="1" applyFill="1" applyBorder="1" applyAlignment="1">
      <alignment horizontal="center"/>
    </xf>
    <xf numFmtId="3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 wrapText="1"/>
    </xf>
    <xf numFmtId="2" fontId="30" fillId="0" borderId="10" xfId="0" applyNumberFormat="1" applyFont="1" applyFill="1" applyBorder="1" applyAlignment="1">
      <alignment/>
    </xf>
    <xf numFmtId="2" fontId="30" fillId="0" borderId="10" xfId="0" applyNumberFormat="1" applyFont="1" applyBorder="1" applyAlignment="1">
      <alignment horizontal="center"/>
    </xf>
    <xf numFmtId="2" fontId="30" fillId="0" borderId="10" xfId="0" applyNumberFormat="1" applyFont="1" applyBorder="1" applyAlignment="1">
      <alignment/>
    </xf>
    <xf numFmtId="0" fontId="35" fillId="0" borderId="0" xfId="0" applyFont="1" applyFill="1" applyAlignment="1">
      <alignment/>
    </xf>
    <xf numFmtId="0" fontId="35" fillId="0" borderId="11" xfId="0" applyFont="1" applyFill="1" applyBorder="1" applyAlignment="1">
      <alignment/>
    </xf>
    <xf numFmtId="0" fontId="41" fillId="0" borderId="0" xfId="0" applyFont="1" applyFill="1" applyAlignment="1">
      <alignment horizontal="left"/>
    </xf>
    <xf numFmtId="0" fontId="35" fillId="0" borderId="0" xfId="0" applyFont="1" applyAlignment="1">
      <alignment/>
    </xf>
    <xf numFmtId="0" fontId="35" fillId="0" borderId="0" xfId="0" applyFont="1" applyFill="1" applyAlignment="1">
      <alignment horizontal="center"/>
    </xf>
    <xf numFmtId="0" fontId="35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2" fillId="0" borderId="13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46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30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5" fillId="24" borderId="10" xfId="0" applyFont="1" applyFill="1" applyBorder="1" applyAlignment="1">
      <alignment horizontal="justify" vertical="top" wrapText="1"/>
    </xf>
    <xf numFmtId="0" fontId="27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46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 indent="4"/>
    </xf>
    <xf numFmtId="0" fontId="1" fillId="0" borderId="13" xfId="0" applyFont="1" applyFill="1" applyBorder="1" applyAlignment="1">
      <alignment horizontal="left" wrapText="1" indent="4"/>
    </xf>
    <xf numFmtId="0" fontId="25" fillId="0" borderId="12" xfId="0" applyFont="1" applyFill="1" applyBorder="1" applyAlignment="1">
      <alignment horizontal="left" wrapText="1"/>
    </xf>
    <xf numFmtId="0" fontId="25" fillId="0" borderId="13" xfId="0" applyFont="1" applyFill="1" applyBorder="1" applyAlignment="1">
      <alignment horizontal="left" wrapText="1"/>
    </xf>
    <xf numFmtId="0" fontId="25" fillId="0" borderId="46" xfId="0" applyFont="1" applyFill="1" applyBorder="1" applyAlignment="1">
      <alignment horizontal="left" wrapText="1"/>
    </xf>
    <xf numFmtId="0" fontId="25" fillId="24" borderId="12" xfId="0" applyFont="1" applyFill="1" applyBorder="1" applyAlignment="1">
      <alignment wrapText="1"/>
    </xf>
    <xf numFmtId="0" fontId="25" fillId="24" borderId="13" xfId="0" applyFont="1" applyFill="1" applyBorder="1" applyAlignment="1">
      <alignment wrapText="1"/>
    </xf>
    <xf numFmtId="0" fontId="25" fillId="24" borderId="46" xfId="0" applyFont="1" applyFill="1" applyBorder="1" applyAlignment="1">
      <alignment wrapText="1"/>
    </xf>
    <xf numFmtId="0" fontId="1" fillId="0" borderId="12" xfId="0" applyFont="1" applyFill="1" applyBorder="1" applyAlignment="1">
      <alignment horizontal="left" wrapText="1" indent="5"/>
    </xf>
    <xf numFmtId="0" fontId="1" fillId="0" borderId="13" xfId="0" applyFont="1" applyFill="1" applyBorder="1" applyAlignment="1">
      <alignment horizontal="left" wrapText="1" indent="5"/>
    </xf>
    <xf numFmtId="0" fontId="25" fillId="24" borderId="10" xfId="0" applyFont="1" applyFill="1" applyBorder="1" applyAlignment="1">
      <alignment horizontal="left" wrapText="1" indent="2"/>
    </xf>
    <xf numFmtId="0" fontId="1" fillId="0" borderId="10" xfId="0" applyFont="1" applyFill="1" applyBorder="1" applyAlignment="1">
      <alignment horizontal="left" wrapText="1" indent="2"/>
    </xf>
    <xf numFmtId="0" fontId="1" fillId="24" borderId="10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46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 indent="7"/>
    </xf>
    <xf numFmtId="0" fontId="1" fillId="0" borderId="13" xfId="0" applyFont="1" applyFill="1" applyBorder="1" applyAlignment="1">
      <alignment horizontal="left" wrapText="1" indent="7"/>
    </xf>
    <xf numFmtId="0" fontId="1" fillId="0" borderId="19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 wrapText="1"/>
    </xf>
    <xf numFmtId="0" fontId="1" fillId="0" borderId="48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49" xfId="0" applyFont="1" applyFill="1" applyBorder="1" applyAlignment="1">
      <alignment horizontal="center" wrapText="1"/>
    </xf>
    <xf numFmtId="0" fontId="31" fillId="0" borderId="0" xfId="0" applyFont="1" applyFill="1" applyAlignment="1">
      <alignment horizontal="justify"/>
    </xf>
    <xf numFmtId="0" fontId="28" fillId="0" borderId="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25" fillId="0" borderId="10" xfId="0" applyFont="1" applyFill="1" applyBorder="1" applyAlignment="1">
      <alignment horizontal="justify" vertical="top" wrapText="1"/>
    </xf>
    <xf numFmtId="0" fontId="24" fillId="0" borderId="0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center"/>
    </xf>
    <xf numFmtId="0" fontId="34" fillId="0" borderId="40" xfId="0" applyFont="1" applyFill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34" fillId="0" borderId="52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center" wrapText="1"/>
    </xf>
    <xf numFmtId="0" fontId="36" fillId="0" borderId="24" xfId="0" applyFont="1" applyFill="1" applyBorder="1" applyAlignment="1">
      <alignment horizontal="center" wrapText="1"/>
    </xf>
    <xf numFmtId="0" fontId="36" fillId="0" borderId="54" xfId="0" applyFont="1" applyFill="1" applyBorder="1" applyAlignment="1">
      <alignment horizontal="center" wrapText="1"/>
    </xf>
    <xf numFmtId="0" fontId="36" fillId="0" borderId="25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37" fillId="0" borderId="58" xfId="0" applyFont="1" applyFill="1" applyBorder="1" applyAlignment="1">
      <alignment horizontal="center" vertical="center" wrapText="1"/>
    </xf>
    <xf numFmtId="0" fontId="37" fillId="0" borderId="59" xfId="0" applyFont="1" applyFill="1" applyBorder="1" applyAlignment="1">
      <alignment horizontal="center" vertical="center" wrapText="1"/>
    </xf>
    <xf numFmtId="0" fontId="37" fillId="0" borderId="60" xfId="0" applyFont="1" applyFill="1" applyBorder="1" applyAlignment="1">
      <alignment horizontal="center" vertical="center" wrapText="1"/>
    </xf>
    <xf numFmtId="0" fontId="37" fillId="0" borderId="61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31" xfId="0" applyFont="1" applyFill="1" applyBorder="1" applyAlignment="1">
      <alignment horizontal="center" vertical="center" wrapText="1"/>
    </xf>
    <xf numFmtId="0" fontId="37" fillId="0" borderId="62" xfId="0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horizontal="center" vertical="center" wrapText="1"/>
    </xf>
    <xf numFmtId="0" fontId="37" fillId="0" borderId="36" xfId="0" applyFont="1" applyFill="1" applyBorder="1" applyAlignment="1">
      <alignment horizontal="center" vertical="center" wrapText="1"/>
    </xf>
    <xf numFmtId="0" fontId="38" fillId="0" borderId="42" xfId="0" applyFont="1" applyBorder="1" applyAlignment="1">
      <alignment horizontal="center" vertical="center" wrapText="1"/>
    </xf>
    <xf numFmtId="0" fontId="38" fillId="0" borderId="45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55" xfId="0" applyFont="1" applyBorder="1" applyAlignment="1">
      <alignment horizontal="center" vertical="center" wrapText="1"/>
    </xf>
    <xf numFmtId="0" fontId="38" fillId="0" borderId="56" xfId="0" applyFont="1" applyBorder="1" applyAlignment="1">
      <alignment horizontal="center" vertical="center" wrapText="1"/>
    </xf>
    <xf numFmtId="0" fontId="38" fillId="0" borderId="57" xfId="0" applyFont="1" applyBorder="1" applyAlignment="1">
      <alignment horizontal="center" vertical="center" wrapText="1"/>
    </xf>
    <xf numFmtId="0" fontId="38" fillId="0" borderId="58" xfId="0" applyFont="1" applyBorder="1" applyAlignment="1">
      <alignment horizontal="center" vertical="center" wrapText="1"/>
    </xf>
    <xf numFmtId="0" fontId="38" fillId="0" borderId="59" xfId="0" applyFont="1" applyBorder="1" applyAlignment="1">
      <alignment horizontal="center" vertical="center" wrapText="1"/>
    </xf>
    <xf numFmtId="0" fontId="38" fillId="0" borderId="60" xfId="0" applyFont="1" applyBorder="1" applyAlignment="1">
      <alignment horizontal="center" vertical="center" wrapText="1"/>
    </xf>
    <xf numFmtId="0" fontId="38" fillId="0" borderId="6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38" fillId="0" borderId="62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 wrapText="1"/>
    </xf>
    <xf numFmtId="0" fontId="39" fillId="0" borderId="63" xfId="0" applyFont="1" applyFill="1" applyBorder="1" applyAlignment="1">
      <alignment horizontal="center" vertical="center" wrapText="1"/>
    </xf>
    <xf numFmtId="0" fontId="39" fillId="0" borderId="61" xfId="0" applyFont="1" applyFill="1" applyBorder="1" applyAlignment="1">
      <alignment horizontal="center" vertical="center" wrapText="1"/>
    </xf>
    <xf numFmtId="0" fontId="39" fillId="0" borderId="64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5" fillId="0" borderId="12" xfId="0" applyFont="1" applyFill="1" applyBorder="1" applyAlignment="1">
      <alignment vertical="center" wrapText="1"/>
    </xf>
    <xf numFmtId="0" fontId="35" fillId="0" borderId="13" xfId="0" applyFont="1" applyFill="1" applyBorder="1" applyAlignment="1">
      <alignment vertical="center" wrapText="1"/>
    </xf>
    <xf numFmtId="0" fontId="35" fillId="0" borderId="46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41" fillId="0" borderId="12" xfId="0" applyFont="1" applyFill="1" applyBorder="1" applyAlignment="1">
      <alignment wrapText="1"/>
    </xf>
    <xf numFmtId="0" fontId="41" fillId="0" borderId="13" xfId="0" applyFont="1" applyFill="1" applyBorder="1" applyAlignment="1">
      <alignment wrapText="1"/>
    </xf>
    <xf numFmtId="0" fontId="41" fillId="0" borderId="46" xfId="0" applyFont="1" applyFill="1" applyBorder="1" applyAlignment="1">
      <alignment wrapText="1"/>
    </xf>
    <xf numFmtId="0" fontId="40" fillId="0" borderId="10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46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0" fillId="0" borderId="42" xfId="0" applyBorder="1" applyAlignment="1">
      <alignment/>
    </xf>
    <xf numFmtId="0" fontId="0" fillId="0" borderId="45" xfId="0" applyBorder="1" applyAlignment="1">
      <alignment/>
    </xf>
    <xf numFmtId="0" fontId="0" fillId="0" borderId="0" xfId="0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39" fillId="0" borderId="18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39" fillId="0" borderId="65" xfId="0" applyFont="1" applyFill="1" applyBorder="1" applyAlignment="1">
      <alignment horizontal="center"/>
    </xf>
    <xf numFmtId="0" fontId="39" fillId="0" borderId="20" xfId="0" applyFont="1" applyFill="1" applyBorder="1" applyAlignment="1">
      <alignment horizontal="center"/>
    </xf>
    <xf numFmtId="0" fontId="39" fillId="0" borderId="22" xfId="0" applyFont="1" applyFill="1" applyBorder="1" applyAlignment="1">
      <alignment horizontal="center"/>
    </xf>
    <xf numFmtId="0" fontId="39" fillId="0" borderId="44" xfId="0" applyFont="1" applyFill="1" applyBorder="1" applyAlignment="1">
      <alignment horizontal="center"/>
    </xf>
    <xf numFmtId="0" fontId="39" fillId="0" borderId="54" xfId="0" applyFont="1" applyFill="1" applyBorder="1" applyAlignment="1">
      <alignment horizontal="center"/>
    </xf>
    <xf numFmtId="0" fontId="39" fillId="0" borderId="66" xfId="0" applyFont="1" applyFill="1" applyBorder="1" applyAlignment="1">
      <alignment horizontal="center"/>
    </xf>
    <xf numFmtId="0" fontId="35" fillId="0" borderId="67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68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/>
    </xf>
    <xf numFmtId="0" fontId="35" fillId="0" borderId="68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35" fillId="0" borderId="69" xfId="0" applyFont="1" applyFill="1" applyBorder="1" applyAlignment="1">
      <alignment horizontal="left" vertical="center" wrapText="1"/>
    </xf>
    <xf numFmtId="0" fontId="35" fillId="0" borderId="68" xfId="0" applyFont="1" applyFill="1" applyBorder="1" applyAlignment="1">
      <alignment horizontal="left"/>
    </xf>
    <xf numFmtId="0" fontId="35" fillId="0" borderId="13" xfId="0" applyFont="1" applyFill="1" applyBorder="1" applyAlignment="1">
      <alignment horizontal="left"/>
    </xf>
    <xf numFmtId="0" fontId="35" fillId="0" borderId="68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70" xfId="0" applyFont="1" applyFill="1" applyBorder="1" applyAlignment="1">
      <alignment horizontal="left"/>
    </xf>
    <xf numFmtId="0" fontId="35" fillId="0" borderId="33" xfId="0" applyFont="1" applyFill="1" applyBorder="1" applyAlignment="1">
      <alignment horizontal="left"/>
    </xf>
    <xf numFmtId="0" fontId="1" fillId="0" borderId="70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71" xfId="0" applyFont="1" applyFill="1" applyBorder="1" applyAlignment="1">
      <alignment horizontal="center"/>
    </xf>
    <xf numFmtId="0" fontId="1" fillId="0" borderId="72" xfId="0" applyFont="1" applyFill="1" applyBorder="1" applyAlignment="1">
      <alignment horizontal="center"/>
    </xf>
    <xf numFmtId="0" fontId="35" fillId="0" borderId="69" xfId="0" applyFont="1" applyFill="1" applyBorder="1" applyAlignment="1">
      <alignment horizontal="left"/>
    </xf>
    <xf numFmtId="0" fontId="35" fillId="0" borderId="62" xfId="0" applyFont="1" applyBorder="1" applyAlignment="1">
      <alignment/>
    </xf>
    <xf numFmtId="3" fontId="35" fillId="0" borderId="58" xfId="0" applyNumberFormat="1" applyFont="1" applyFill="1" applyBorder="1" applyAlignment="1">
      <alignment horizontal="center"/>
    </xf>
    <xf numFmtId="3" fontId="35" fillId="0" borderId="59" xfId="0" applyNumberFormat="1" applyFont="1" applyFill="1" applyBorder="1" applyAlignment="1">
      <alignment horizontal="center"/>
    </xf>
    <xf numFmtId="3" fontId="35" fillId="0" borderId="73" xfId="0" applyNumberFormat="1" applyFont="1" applyFill="1" applyBorder="1" applyAlignment="1">
      <alignment horizontal="center"/>
    </xf>
    <xf numFmtId="3" fontId="1" fillId="0" borderId="73" xfId="0" applyNumberFormat="1" applyFont="1" applyFill="1" applyBorder="1" applyAlignment="1">
      <alignment horizontal="center"/>
    </xf>
    <xf numFmtId="3" fontId="1" fillId="0" borderId="74" xfId="0" applyNumberFormat="1" applyFont="1" applyFill="1" applyBorder="1" applyAlignment="1">
      <alignment horizontal="center"/>
    </xf>
    <xf numFmtId="3" fontId="1" fillId="0" borderId="75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center"/>
    </xf>
    <xf numFmtId="3" fontId="1" fillId="0" borderId="47" xfId="0" applyNumberFormat="1" applyFont="1" applyFill="1" applyBorder="1" applyAlignment="1">
      <alignment horizontal="center"/>
    </xf>
    <xf numFmtId="3" fontId="1" fillId="0" borderId="18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35" fillId="0" borderId="63" xfId="0" applyNumberFormat="1" applyFont="1" applyBorder="1" applyAlignment="1">
      <alignment/>
    </xf>
    <xf numFmtId="3" fontId="1" fillId="0" borderId="61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1" fillId="0" borderId="46" xfId="0" applyNumberFormat="1" applyFont="1" applyFill="1" applyBorder="1" applyAlignment="1">
      <alignment horizontal="center"/>
    </xf>
    <xf numFmtId="3" fontId="1" fillId="0" borderId="69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 horizontal="center"/>
    </xf>
    <xf numFmtId="3" fontId="1" fillId="0" borderId="10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35" fillId="0" borderId="61" xfId="0" applyNumberFormat="1" applyFont="1" applyBorder="1" applyAlignment="1">
      <alignment/>
    </xf>
    <xf numFmtId="3" fontId="35" fillId="0" borderId="61" xfId="0" applyNumberFormat="1" applyFont="1" applyFill="1" applyBorder="1" applyAlignment="1">
      <alignment horizontal="center"/>
    </xf>
    <xf numFmtId="3" fontId="35" fillId="0" borderId="10" xfId="0" applyNumberFormat="1" applyFont="1" applyFill="1" applyBorder="1" applyAlignment="1">
      <alignment horizontal="center"/>
    </xf>
    <xf numFmtId="3" fontId="35" fillId="0" borderId="12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3" fontId="1" fillId="0" borderId="48" xfId="0" applyNumberFormat="1" applyFont="1" applyFill="1" applyBorder="1" applyAlignment="1">
      <alignment horizontal="center"/>
    </xf>
    <xf numFmtId="3" fontId="1" fillId="0" borderId="76" xfId="0" applyNumberFormat="1" applyFont="1" applyFill="1" applyBorder="1" applyAlignment="1">
      <alignment/>
    </xf>
    <xf numFmtId="3" fontId="1" fillId="0" borderId="38" xfId="0" applyNumberFormat="1" applyFont="1" applyFill="1" applyBorder="1" applyAlignment="1">
      <alignment horizontal="center"/>
    </xf>
    <xf numFmtId="3" fontId="1" fillId="0" borderId="14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8" xfId="0" applyFont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 wrapText="1"/>
    </xf>
    <xf numFmtId="0" fontId="2" fillId="0" borderId="11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wrapText="1"/>
    </xf>
    <xf numFmtId="0" fontId="36" fillId="0" borderId="0" xfId="0" applyFont="1" applyFill="1" applyBorder="1" applyAlignment="1">
      <alignment horizontal="right" wrapText="1"/>
    </xf>
    <xf numFmtId="0" fontId="36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 horizontal="center" wrapText="1"/>
    </xf>
    <xf numFmtId="0" fontId="36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horizontal="left" wrapText="1"/>
    </xf>
    <xf numFmtId="0" fontId="36" fillId="0" borderId="49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14" fontId="2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14" fontId="2" fillId="0" borderId="12" xfId="0" applyNumberFormat="1" applyFont="1" applyFill="1" applyBorder="1" applyAlignment="1">
      <alignment horizontal="center" wrapText="1"/>
    </xf>
    <xf numFmtId="14" fontId="2" fillId="0" borderId="13" xfId="0" applyNumberFormat="1" applyFont="1" applyFill="1" applyBorder="1" applyAlignment="1">
      <alignment horizontal="center" wrapText="1"/>
    </xf>
    <xf numFmtId="14" fontId="2" fillId="0" borderId="46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11" xfId="0" applyFont="1" applyBorder="1" applyAlignment="1">
      <alignment wrapText="1"/>
    </xf>
    <xf numFmtId="0" fontId="2" fillId="0" borderId="49" xfId="0" applyFont="1" applyBorder="1" applyAlignment="1">
      <alignment horizontal="right" wrapText="1"/>
    </xf>
    <xf numFmtId="0" fontId="2" fillId="0" borderId="15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5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 horizontal="center" wrapText="1"/>
    </xf>
    <xf numFmtId="0" fontId="2" fillId="0" borderId="38" xfId="0" applyFont="1" applyBorder="1" applyAlignment="1">
      <alignment horizontal="center" vertical="top"/>
    </xf>
    <xf numFmtId="0" fontId="2" fillId="0" borderId="10" xfId="0" applyFont="1" applyFill="1" applyBorder="1" applyAlignment="1">
      <alignment/>
    </xf>
    <xf numFmtId="0" fontId="36" fillId="0" borderId="0" xfId="0" applyFont="1" applyAlignment="1">
      <alignment horizontal="center" wrapText="1"/>
    </xf>
    <xf numFmtId="0" fontId="36" fillId="0" borderId="38" xfId="0" applyFont="1" applyBorder="1" applyAlignment="1">
      <alignment horizontal="center" wrapText="1"/>
    </xf>
    <xf numFmtId="0" fontId="36" fillId="0" borderId="0" xfId="0" applyFont="1" applyAlignment="1">
      <alignment wrapText="1"/>
    </xf>
    <xf numFmtId="0" fontId="36" fillId="0" borderId="11" xfId="0" applyFont="1" applyBorder="1" applyAlignment="1">
      <alignment horizontal="center" wrapText="1"/>
    </xf>
    <xf numFmtId="0" fontId="36" fillId="25" borderId="68" xfId="0" applyFont="1" applyFill="1" applyBorder="1" applyAlignment="1">
      <alignment horizontal="left" wrapText="1"/>
    </xf>
    <xf numFmtId="0" fontId="36" fillId="25" borderId="13" xfId="0" applyFont="1" applyFill="1" applyBorder="1" applyAlignment="1">
      <alignment horizontal="left" wrapText="1"/>
    </xf>
    <xf numFmtId="0" fontId="36" fillId="25" borderId="46" xfId="0" applyFont="1" applyFill="1" applyBorder="1" applyAlignment="1">
      <alignment horizontal="left" wrapText="1"/>
    </xf>
    <xf numFmtId="0" fontId="36" fillId="25" borderId="12" xfId="0" applyFont="1" applyFill="1" applyBorder="1" applyAlignment="1">
      <alignment horizontal="center" wrapText="1"/>
    </xf>
    <xf numFmtId="0" fontId="36" fillId="25" borderId="13" xfId="0" applyFont="1" applyFill="1" applyBorder="1" applyAlignment="1">
      <alignment horizontal="center" wrapText="1"/>
    </xf>
    <xf numFmtId="0" fontId="36" fillId="25" borderId="46" xfId="0" applyFont="1" applyFill="1" applyBorder="1" applyAlignment="1">
      <alignment horizontal="center" wrapText="1"/>
    </xf>
    <xf numFmtId="0" fontId="2" fillId="25" borderId="68" xfId="0" applyFont="1" applyFill="1" applyBorder="1" applyAlignment="1">
      <alignment horizontal="left" wrapText="1"/>
    </xf>
    <xf numFmtId="0" fontId="2" fillId="25" borderId="13" xfId="0" applyFont="1" applyFill="1" applyBorder="1" applyAlignment="1">
      <alignment horizontal="left" wrapText="1"/>
    </xf>
    <xf numFmtId="0" fontId="2" fillId="25" borderId="46" xfId="0" applyFont="1" applyFill="1" applyBorder="1" applyAlignment="1">
      <alignment horizontal="left" wrapText="1"/>
    </xf>
    <xf numFmtId="0" fontId="2" fillId="25" borderId="12" xfId="0" applyFont="1" applyFill="1" applyBorder="1" applyAlignment="1">
      <alignment horizontal="center" wrapText="1"/>
    </xf>
    <xf numFmtId="0" fontId="2" fillId="25" borderId="13" xfId="0" applyFont="1" applyFill="1" applyBorder="1" applyAlignment="1">
      <alignment horizontal="center" wrapText="1"/>
    </xf>
    <xf numFmtId="0" fontId="2" fillId="25" borderId="46" xfId="0" applyFont="1" applyFill="1" applyBorder="1" applyAlignment="1">
      <alignment horizontal="center" wrapText="1"/>
    </xf>
    <xf numFmtId="0" fontId="2" fillId="0" borderId="68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46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25" borderId="70" xfId="0" applyFont="1" applyFill="1" applyBorder="1" applyAlignment="1">
      <alignment horizontal="left" wrapText="1"/>
    </xf>
    <xf numFmtId="0" fontId="2" fillId="25" borderId="33" xfId="0" applyFont="1" applyFill="1" applyBorder="1" applyAlignment="1">
      <alignment horizontal="left" wrapText="1"/>
    </xf>
    <xf numFmtId="0" fontId="2" fillId="25" borderId="72" xfId="0" applyFont="1" applyFill="1" applyBorder="1" applyAlignment="1">
      <alignment horizontal="left" wrapText="1"/>
    </xf>
    <xf numFmtId="0" fontId="2" fillId="25" borderId="0" xfId="0" applyFont="1" applyFill="1" applyBorder="1" applyAlignment="1">
      <alignment horizontal="left" wrapText="1"/>
    </xf>
    <xf numFmtId="0" fontId="2" fillId="25" borderId="0" xfId="0" applyFont="1" applyFill="1" applyBorder="1" applyAlignment="1">
      <alignment horizontal="center" wrapText="1"/>
    </xf>
    <xf numFmtId="0" fontId="36" fillId="8" borderId="10" xfId="0" applyFont="1" applyFill="1" applyBorder="1" applyAlignment="1">
      <alignment horizontal="center" vertical="center" wrapText="1"/>
    </xf>
    <xf numFmtId="0" fontId="36" fillId="8" borderId="12" xfId="0" applyFont="1" applyFill="1" applyBorder="1" applyAlignment="1">
      <alignment horizontal="center" vertical="center" wrapText="1"/>
    </xf>
    <xf numFmtId="0" fontId="36" fillId="8" borderId="13" xfId="0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wrapText="1"/>
    </xf>
    <xf numFmtId="0" fontId="40" fillId="24" borderId="12" xfId="0" applyFont="1" applyFill="1" applyBorder="1" applyAlignment="1">
      <alignment horizontal="center" wrapText="1"/>
    </xf>
    <xf numFmtId="0" fontId="43" fillId="24" borderId="12" xfId="0" applyFont="1" applyFill="1" applyBorder="1" applyAlignment="1">
      <alignment horizontal="center" vertical="top" wrapText="1"/>
    </xf>
    <xf numFmtId="0" fontId="43" fillId="24" borderId="13" xfId="0" applyFont="1" applyFill="1" applyBorder="1" applyAlignment="1">
      <alignment horizontal="center" vertical="top" wrapText="1"/>
    </xf>
    <xf numFmtId="0" fontId="36" fillId="0" borderId="10" xfId="0" applyFont="1" applyFill="1" applyBorder="1" applyAlignment="1">
      <alignment wrapText="1"/>
    </xf>
    <xf numFmtId="0" fontId="36" fillId="0" borderId="12" xfId="0" applyFont="1" applyFill="1" applyBorder="1" applyAlignment="1">
      <alignment wrapText="1"/>
    </xf>
    <xf numFmtId="0" fontId="43" fillId="0" borderId="12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44" fillId="24" borderId="12" xfId="0" applyFont="1" applyFill="1" applyBorder="1" applyAlignment="1">
      <alignment horizontal="center" vertical="top" wrapText="1"/>
    </xf>
    <xf numFmtId="0" fontId="44" fillId="24" borderId="13" xfId="0" applyFont="1" applyFill="1" applyBorder="1" applyAlignment="1">
      <alignment horizontal="center" vertical="top" wrapText="1"/>
    </xf>
    <xf numFmtId="0" fontId="40" fillId="24" borderId="13" xfId="0" applyFont="1" applyFill="1" applyBorder="1" applyAlignment="1">
      <alignment horizontal="center" wrapText="1"/>
    </xf>
    <xf numFmtId="0" fontId="40" fillId="24" borderId="46" xfId="0" applyFont="1" applyFill="1" applyBorder="1" applyAlignment="1">
      <alignment horizontal="center" wrapText="1"/>
    </xf>
    <xf numFmtId="0" fontId="45" fillId="24" borderId="12" xfId="0" applyFont="1" applyFill="1" applyBorder="1" applyAlignment="1">
      <alignment horizontal="center" vertical="top" wrapText="1"/>
    </xf>
    <xf numFmtId="0" fontId="45" fillId="24" borderId="13" xfId="0" applyFont="1" applyFill="1" applyBorder="1" applyAlignment="1">
      <alignment horizontal="center" vertical="top" wrapText="1"/>
    </xf>
    <xf numFmtId="0" fontId="40" fillId="24" borderId="10" xfId="0" applyFont="1" applyFill="1" applyBorder="1" applyAlignment="1">
      <alignment wrapText="1"/>
    </xf>
    <xf numFmtId="0" fontId="40" fillId="24" borderId="12" xfId="0" applyFont="1" applyFill="1" applyBorder="1" applyAlignment="1">
      <alignment wrapText="1"/>
    </xf>
    <xf numFmtId="0" fontId="36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37"/>
  <sheetViews>
    <sheetView tabSelected="1" zoomScale="60" zoomScaleNormal="60" workbookViewId="0" topLeftCell="A112">
      <selection activeCell="A65" sqref="A65:P65"/>
    </sheetView>
  </sheetViews>
  <sheetFormatPr defaultColWidth="9.00390625" defaultRowHeight="12.75"/>
  <cols>
    <col min="1" max="1" width="15.625" style="2" customWidth="1"/>
    <col min="2" max="2" width="14.00390625" style="2" customWidth="1"/>
    <col min="3" max="3" width="9.25390625" style="2" customWidth="1"/>
    <col min="4" max="4" width="7.625" style="2" customWidth="1"/>
    <col min="5" max="5" width="3.75390625" style="2" customWidth="1"/>
    <col min="6" max="6" width="6.75390625" style="2" customWidth="1"/>
    <col min="7" max="7" width="2.625" style="2" customWidth="1"/>
    <col min="8" max="8" width="14.875" style="2" customWidth="1"/>
    <col min="9" max="9" width="5.125" style="2" customWidth="1"/>
    <col min="10" max="10" width="5.875" style="2" customWidth="1"/>
    <col min="11" max="11" width="4.125" style="2" customWidth="1"/>
    <col min="12" max="12" width="4.00390625" style="2" customWidth="1"/>
    <col min="13" max="13" width="8.125" style="2" customWidth="1"/>
    <col min="14" max="14" width="2.75390625" style="2" customWidth="1"/>
    <col min="15" max="15" width="7.75390625" style="2" customWidth="1"/>
    <col min="16" max="16" width="10.375" style="1" customWidth="1"/>
    <col min="17" max="17" width="6.125" style="1" customWidth="1"/>
    <col min="18" max="18" width="11.875" style="1" customWidth="1"/>
    <col min="19" max="19" width="11.25390625" style="1" customWidth="1"/>
    <col min="20" max="20" width="4.625" style="1" customWidth="1"/>
    <col min="21" max="21" width="4.75390625" style="1" customWidth="1"/>
    <col min="22" max="22" width="8.125" style="1" customWidth="1"/>
    <col min="23" max="16384" width="9.125" style="1" customWidth="1"/>
  </cols>
  <sheetData>
    <row r="2" spans="14:22" ht="18.75">
      <c r="N2" s="354"/>
      <c r="O2" s="354"/>
      <c r="P2" s="355"/>
      <c r="Q2" s="355"/>
      <c r="R2" s="355"/>
      <c r="S2" s="355"/>
      <c r="T2" s="355"/>
      <c r="U2" s="355"/>
      <c r="V2" s="355"/>
    </row>
    <row r="3" spans="14:22" ht="18.75">
      <c r="N3" s="356" t="s">
        <v>6</v>
      </c>
      <c r="O3" s="356"/>
      <c r="P3" s="356"/>
      <c r="Q3" s="356"/>
      <c r="R3" s="356"/>
      <c r="S3" s="356"/>
      <c r="T3" s="356"/>
      <c r="U3" s="356"/>
      <c r="V3" s="356"/>
    </row>
    <row r="4" spans="14:22" ht="18.75" customHeight="1">
      <c r="N4" s="357" t="s">
        <v>63</v>
      </c>
      <c r="O4" s="357"/>
      <c r="P4" s="357"/>
      <c r="Q4" s="357"/>
      <c r="R4" s="357"/>
      <c r="S4" s="357"/>
      <c r="T4" s="357"/>
      <c r="U4" s="357"/>
      <c r="V4" s="357"/>
    </row>
    <row r="5" spans="14:22" ht="6.75" customHeight="1">
      <c r="N5" s="357"/>
      <c r="O5" s="357"/>
      <c r="P5" s="357"/>
      <c r="Q5" s="357"/>
      <c r="R5" s="357"/>
      <c r="S5" s="357"/>
      <c r="T5" s="357"/>
      <c r="U5" s="357"/>
      <c r="V5" s="357"/>
    </row>
    <row r="6" spans="14:22" ht="33" customHeight="1">
      <c r="N6" s="358"/>
      <c r="O6" s="358"/>
      <c r="P6" s="358"/>
      <c r="Q6" s="358"/>
      <c r="R6" s="358"/>
      <c r="S6" s="358"/>
      <c r="T6" s="358"/>
      <c r="U6" s="358"/>
      <c r="V6" s="358"/>
    </row>
    <row r="7" spans="14:22" ht="18.75">
      <c r="N7" s="359" t="s">
        <v>7</v>
      </c>
      <c r="O7" s="359"/>
      <c r="P7" s="359"/>
      <c r="Q7" s="359"/>
      <c r="R7" s="359"/>
      <c r="S7" s="359"/>
      <c r="T7" s="359"/>
      <c r="U7" s="359"/>
      <c r="V7" s="359"/>
    </row>
    <row r="8" spans="1:22" ht="18.75">
      <c r="A8" s="354"/>
      <c r="B8" s="354"/>
      <c r="C8" s="354"/>
      <c r="N8" s="360"/>
      <c r="O8" s="360"/>
      <c r="P8" s="360"/>
      <c r="Q8" s="360"/>
      <c r="R8" s="361"/>
      <c r="S8" s="362" t="s">
        <v>62</v>
      </c>
      <c r="T8" s="362"/>
      <c r="U8" s="362"/>
      <c r="V8" s="362"/>
    </row>
    <row r="9" spans="1:22" ht="18.75">
      <c r="A9" s="354"/>
      <c r="B9" s="354"/>
      <c r="C9" s="354"/>
      <c r="N9" s="359" t="s">
        <v>8</v>
      </c>
      <c r="O9" s="359"/>
      <c r="P9" s="359"/>
      <c r="Q9" s="359"/>
      <c r="R9" s="363"/>
      <c r="S9" s="364" t="s">
        <v>9</v>
      </c>
      <c r="T9" s="364"/>
      <c r="U9" s="364"/>
      <c r="V9" s="364"/>
    </row>
    <row r="10" spans="9:21" ht="18.75">
      <c r="I10" s="365"/>
      <c r="N10" s="366" t="s">
        <v>1</v>
      </c>
      <c r="O10" s="161">
        <v>9</v>
      </c>
      <c r="P10" s="367" t="s">
        <v>2</v>
      </c>
      <c r="Q10" s="362" t="s">
        <v>83</v>
      </c>
      <c r="R10" s="362"/>
      <c r="S10" s="368">
        <v>2017</v>
      </c>
      <c r="T10" s="361" t="s">
        <v>10</v>
      </c>
      <c r="U10" s="369"/>
    </row>
    <row r="11" spans="9:21" ht="18.75">
      <c r="I11" s="365"/>
      <c r="N11" s="366"/>
      <c r="O11" s="162"/>
      <c r="P11" s="370"/>
      <c r="Q11" s="363"/>
      <c r="R11" s="363"/>
      <c r="S11" s="368"/>
      <c r="T11" s="371"/>
      <c r="U11" s="369"/>
    </row>
    <row r="12" spans="14:22" ht="18.75">
      <c r="N12" s="366"/>
      <c r="O12" s="372"/>
      <c r="P12" s="373"/>
      <c r="Q12" s="371"/>
      <c r="R12" s="371"/>
      <c r="S12" s="371"/>
      <c r="T12" s="371"/>
      <c r="U12" s="371"/>
      <c r="V12" s="369"/>
    </row>
    <row r="13" spans="1:22" ht="31.5" customHeight="1">
      <c r="A13" s="1"/>
      <c r="B13" s="1"/>
      <c r="C13" s="1"/>
      <c r="D13" s="1"/>
      <c r="E13" s="1"/>
      <c r="F13" s="365"/>
      <c r="G13" s="374"/>
      <c r="H13" s="374"/>
      <c r="I13" s="374"/>
      <c r="J13" s="374"/>
      <c r="L13" s="374"/>
      <c r="N13" s="375" t="s">
        <v>85</v>
      </c>
      <c r="O13" s="376" t="s">
        <v>14</v>
      </c>
      <c r="P13" s="377">
        <v>2017</v>
      </c>
      <c r="Q13" s="378" t="s">
        <v>15</v>
      </c>
      <c r="R13" s="378"/>
      <c r="S13" s="379"/>
      <c r="T13" s="380" t="s">
        <v>0</v>
      </c>
      <c r="U13" s="380"/>
      <c r="V13" s="380"/>
    </row>
    <row r="14" spans="5:22" ht="18.75">
      <c r="E14" s="366" t="s">
        <v>1</v>
      </c>
      <c r="F14" s="381">
        <v>9</v>
      </c>
      <c r="G14" s="382" t="s">
        <v>2</v>
      </c>
      <c r="H14" s="381" t="s">
        <v>83</v>
      </c>
      <c r="I14" s="366">
        <v>20</v>
      </c>
      <c r="J14" s="381">
        <v>17</v>
      </c>
      <c r="K14" s="2" t="s">
        <v>10</v>
      </c>
      <c r="O14" s="366"/>
      <c r="P14" s="370"/>
      <c r="Q14" s="383"/>
      <c r="R14" s="373"/>
      <c r="S14" s="384" t="s">
        <v>3</v>
      </c>
      <c r="T14" s="385" t="s">
        <v>84</v>
      </c>
      <c r="U14" s="385"/>
      <c r="V14" s="385"/>
    </row>
    <row r="15" spans="3:22" ht="28.5" customHeight="1">
      <c r="C15" s="366"/>
      <c r="D15" s="386"/>
      <c r="E15" s="386"/>
      <c r="F15" s="366"/>
      <c r="G15" s="387"/>
      <c r="O15" s="366"/>
      <c r="P15" s="370"/>
      <c r="Q15" s="383"/>
      <c r="R15" s="373"/>
      <c r="S15" s="388"/>
      <c r="T15" s="389"/>
      <c r="U15" s="390"/>
      <c r="V15" s="391"/>
    </row>
    <row r="16" spans="1:22" ht="36" customHeight="1">
      <c r="A16" s="392" t="s">
        <v>11</v>
      </c>
      <c r="B16" s="392"/>
      <c r="C16" s="392"/>
      <c r="D16" s="393" t="s">
        <v>64</v>
      </c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4" t="s">
        <v>4</v>
      </c>
      <c r="T16" s="395">
        <v>6454048318</v>
      </c>
      <c r="U16" s="396"/>
      <c r="V16" s="397"/>
    </row>
    <row r="17" spans="1:22" ht="39" customHeight="1">
      <c r="A17" s="392" t="s">
        <v>12</v>
      </c>
      <c r="B17" s="392"/>
      <c r="C17" s="392"/>
      <c r="D17" s="393" t="s">
        <v>65</v>
      </c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4" t="s">
        <v>171</v>
      </c>
      <c r="T17" s="398">
        <v>645401001</v>
      </c>
      <c r="U17" s="399"/>
      <c r="V17" s="400"/>
    </row>
    <row r="18" spans="1:22" ht="18.75">
      <c r="A18" s="401"/>
      <c r="B18" s="401"/>
      <c r="C18" s="401"/>
      <c r="D18" s="401"/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2"/>
      <c r="P18" s="403"/>
      <c r="Q18" s="403"/>
      <c r="R18" s="404"/>
      <c r="S18" s="384"/>
      <c r="T18" s="405"/>
      <c r="U18" s="406"/>
      <c r="V18" s="407"/>
    </row>
    <row r="19" spans="1:22" ht="18.75">
      <c r="A19" s="392" t="s">
        <v>5</v>
      </c>
      <c r="B19" s="392"/>
      <c r="C19" s="392"/>
      <c r="D19" s="393" t="s">
        <v>55</v>
      </c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84"/>
      <c r="T19" s="408"/>
      <c r="U19" s="409"/>
      <c r="V19" s="410"/>
    </row>
    <row r="20" spans="1:22" ht="18.75">
      <c r="A20" s="386"/>
      <c r="B20" s="386"/>
      <c r="C20" s="386"/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86"/>
      <c r="P20" s="411"/>
      <c r="Q20" s="411"/>
      <c r="R20" s="412"/>
      <c r="T20" s="405"/>
      <c r="U20" s="406"/>
      <c r="V20" s="407"/>
    </row>
    <row r="21" spans="1:22" ht="18.75">
      <c r="A21" s="392" t="s">
        <v>13</v>
      </c>
      <c r="B21" s="392"/>
      <c r="C21" s="392"/>
      <c r="D21" s="413" t="s">
        <v>66</v>
      </c>
      <c r="E21" s="413"/>
      <c r="F21" s="413"/>
      <c r="G21" s="413"/>
      <c r="H21" s="413"/>
      <c r="I21" s="413"/>
      <c r="J21" s="413"/>
      <c r="K21" s="413"/>
      <c r="L21" s="413"/>
      <c r="M21" s="413"/>
      <c r="N21" s="413"/>
      <c r="O21" s="413"/>
      <c r="P21" s="413"/>
      <c r="Q21" s="413"/>
      <c r="R21" s="413"/>
      <c r="T21" s="414"/>
      <c r="U21" s="415"/>
      <c r="V21" s="416"/>
    </row>
    <row r="22" spans="1:22" ht="37.5" customHeight="1">
      <c r="A22" s="392"/>
      <c r="B22" s="392"/>
      <c r="C22" s="392"/>
      <c r="D22" s="417"/>
      <c r="E22" s="417"/>
      <c r="F22" s="417"/>
      <c r="G22" s="417"/>
      <c r="H22" s="417"/>
      <c r="I22" s="417"/>
      <c r="J22" s="417"/>
      <c r="K22" s="417"/>
      <c r="L22" s="417"/>
      <c r="M22" s="417"/>
      <c r="N22" s="417"/>
      <c r="O22" s="417"/>
      <c r="P22" s="417"/>
      <c r="Q22" s="417"/>
      <c r="R22" s="417"/>
      <c r="T22" s="408"/>
      <c r="U22" s="409"/>
      <c r="V22" s="410"/>
    </row>
    <row r="23" spans="1:22" ht="18.75">
      <c r="A23" s="386"/>
      <c r="B23" s="386"/>
      <c r="C23" s="386"/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411"/>
      <c r="Q23" s="411"/>
      <c r="R23" s="412"/>
      <c r="T23" s="395"/>
      <c r="U23" s="396"/>
      <c r="V23" s="397"/>
    </row>
    <row r="24" spans="1:22" ht="18.75">
      <c r="A24" s="392" t="s">
        <v>16</v>
      </c>
      <c r="B24" s="392"/>
      <c r="C24" s="392"/>
      <c r="D24" s="413" t="s">
        <v>61</v>
      </c>
      <c r="E24" s="413"/>
      <c r="F24" s="413"/>
      <c r="G24" s="413"/>
      <c r="H24" s="413"/>
      <c r="I24" s="413"/>
      <c r="J24" s="413"/>
      <c r="K24" s="413"/>
      <c r="L24" s="413"/>
      <c r="M24" s="413"/>
      <c r="N24" s="413"/>
      <c r="O24" s="413"/>
      <c r="P24" s="413"/>
      <c r="Q24" s="413"/>
      <c r="R24" s="413"/>
      <c r="T24" s="418"/>
      <c r="U24" s="419"/>
      <c r="V24" s="420"/>
    </row>
    <row r="25" spans="1:22" ht="42.75" customHeight="1">
      <c r="A25" s="392"/>
      <c r="B25" s="392"/>
      <c r="C25" s="392"/>
      <c r="D25" s="417"/>
      <c r="E25" s="417"/>
      <c r="F25" s="417"/>
      <c r="G25" s="417"/>
      <c r="H25" s="417"/>
      <c r="I25" s="417"/>
      <c r="J25" s="417"/>
      <c r="K25" s="417"/>
      <c r="L25" s="417"/>
      <c r="M25" s="417"/>
      <c r="N25" s="417"/>
      <c r="O25" s="417"/>
      <c r="P25" s="417"/>
      <c r="Q25" s="417"/>
      <c r="R25" s="417"/>
      <c r="T25" s="398"/>
      <c r="U25" s="399"/>
      <c r="V25" s="400"/>
    </row>
    <row r="26" spans="1:22" ht="11.25" customHeight="1">
      <c r="A26" s="386"/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411"/>
      <c r="Q26" s="411"/>
      <c r="R26" s="412"/>
      <c r="T26" s="405">
        <v>383</v>
      </c>
      <c r="U26" s="406"/>
      <c r="V26" s="407"/>
    </row>
    <row r="27" spans="1:22" ht="15.75" customHeight="1">
      <c r="A27" s="392" t="s">
        <v>17</v>
      </c>
      <c r="B27" s="392"/>
      <c r="C27" s="392"/>
      <c r="D27" s="409" t="s">
        <v>20</v>
      </c>
      <c r="E27" s="409"/>
      <c r="F27" s="409"/>
      <c r="G27" s="409"/>
      <c r="H27" s="409"/>
      <c r="I27" s="409"/>
      <c r="J27" s="409"/>
      <c r="K27" s="409"/>
      <c r="L27" s="409"/>
      <c r="M27" s="409"/>
      <c r="N27" s="409"/>
      <c r="O27" s="409"/>
      <c r="P27" s="409"/>
      <c r="Q27" s="409"/>
      <c r="R27" s="409"/>
      <c r="S27" s="355" t="s">
        <v>18</v>
      </c>
      <c r="T27" s="408"/>
      <c r="U27" s="409"/>
      <c r="V27" s="410"/>
    </row>
    <row r="28" spans="4:22" ht="18.75">
      <c r="D28" s="421"/>
      <c r="E28" s="421"/>
      <c r="F28" s="421"/>
      <c r="G28" s="421"/>
      <c r="H28" s="421"/>
      <c r="I28" s="421"/>
      <c r="J28" s="421"/>
      <c r="K28" s="421"/>
      <c r="L28" s="421"/>
      <c r="M28" s="421"/>
      <c r="N28" s="421"/>
      <c r="O28" s="421"/>
      <c r="P28" s="421"/>
      <c r="Q28" s="421"/>
      <c r="R28" s="421"/>
      <c r="S28" s="355" t="s">
        <v>19</v>
      </c>
      <c r="T28" s="422"/>
      <c r="U28" s="422"/>
      <c r="V28" s="422"/>
    </row>
    <row r="29" spans="1:22" ht="18.75">
      <c r="A29" s="423" t="s">
        <v>52</v>
      </c>
      <c r="B29" s="423"/>
      <c r="C29" s="423"/>
      <c r="D29" s="423"/>
      <c r="E29" s="423"/>
      <c r="F29" s="423"/>
      <c r="G29" s="423"/>
      <c r="H29" s="423"/>
      <c r="I29" s="423"/>
      <c r="J29" s="423"/>
      <c r="K29" s="423"/>
      <c r="L29" s="423"/>
      <c r="M29" s="423"/>
      <c r="N29" s="423"/>
      <c r="O29" s="423"/>
      <c r="P29" s="423"/>
      <c r="Q29" s="423"/>
      <c r="R29" s="423"/>
      <c r="S29" s="423"/>
      <c r="T29" s="423"/>
      <c r="U29" s="423"/>
      <c r="V29" s="423"/>
    </row>
    <row r="31" spans="1:22" ht="18.75">
      <c r="A31" s="423" t="s">
        <v>49</v>
      </c>
      <c r="B31" s="423"/>
      <c r="C31" s="423"/>
      <c r="D31" s="423"/>
      <c r="E31" s="423"/>
      <c r="F31" s="423"/>
      <c r="G31" s="423"/>
      <c r="H31" s="423"/>
      <c r="I31" s="423"/>
      <c r="J31" s="423"/>
      <c r="K31" s="423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</row>
    <row r="32" spans="1:22" ht="16.5" customHeight="1">
      <c r="A32" s="423"/>
      <c r="B32" s="423"/>
      <c r="C32" s="423"/>
      <c r="D32" s="423"/>
      <c r="E32" s="423"/>
      <c r="F32" s="423"/>
      <c r="G32" s="423"/>
      <c r="H32" s="423"/>
      <c r="I32" s="423"/>
      <c r="J32" s="423"/>
      <c r="K32" s="423"/>
      <c r="L32" s="423"/>
      <c r="M32" s="423"/>
      <c r="N32" s="423"/>
      <c r="O32" s="423"/>
      <c r="P32" s="423"/>
      <c r="Q32" s="423"/>
      <c r="R32" s="423"/>
      <c r="S32" s="423"/>
      <c r="T32" s="423"/>
      <c r="U32" s="423"/>
      <c r="V32" s="423"/>
    </row>
    <row r="33" spans="1:22" ht="120" customHeight="1">
      <c r="A33" s="163" t="s">
        <v>56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</row>
    <row r="34" spans="1:22" ht="35.25" customHeight="1">
      <c r="A34" s="424" t="s">
        <v>50</v>
      </c>
      <c r="B34" s="424"/>
      <c r="C34" s="424"/>
      <c r="D34" s="424"/>
      <c r="E34" s="424"/>
      <c r="F34" s="424"/>
      <c r="G34" s="424"/>
      <c r="H34" s="424"/>
      <c r="I34" s="424"/>
      <c r="J34" s="424"/>
      <c r="K34" s="424"/>
      <c r="L34" s="424"/>
      <c r="M34" s="424"/>
      <c r="N34" s="424"/>
      <c r="O34" s="424"/>
      <c r="P34" s="424"/>
      <c r="Q34" s="424"/>
      <c r="R34" s="424"/>
      <c r="S34" s="424"/>
      <c r="T34" s="424"/>
      <c r="U34" s="424"/>
      <c r="V34" s="424"/>
    </row>
    <row r="35" spans="1:22" ht="18.75" customHeight="1">
      <c r="A35" s="425"/>
      <c r="B35" s="425"/>
      <c r="C35" s="425"/>
      <c r="D35" s="425"/>
      <c r="E35" s="425"/>
      <c r="F35" s="425"/>
      <c r="G35" s="42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  <c r="T35" s="425"/>
      <c r="U35" s="425"/>
      <c r="V35" s="425"/>
    </row>
    <row r="36" spans="1:22" ht="132" customHeight="1">
      <c r="A36" s="163" t="s">
        <v>58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</row>
    <row r="37" spans="1:22" ht="87.75" customHeight="1">
      <c r="A37" s="164" t="s">
        <v>57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</row>
    <row r="38" spans="1:22" ht="18.75">
      <c r="A38" s="423" t="s">
        <v>51</v>
      </c>
      <c r="B38" s="423"/>
      <c r="C38" s="423"/>
      <c r="D38" s="423"/>
      <c r="E38" s="423"/>
      <c r="F38" s="423"/>
      <c r="G38" s="423"/>
      <c r="H38" s="423"/>
      <c r="I38" s="423"/>
      <c r="J38" s="423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</row>
    <row r="39" spans="1:22" ht="30" customHeight="1">
      <c r="A39" s="426"/>
      <c r="B39" s="426"/>
      <c r="C39" s="426"/>
      <c r="D39" s="426"/>
      <c r="E39" s="426"/>
      <c r="F39" s="426"/>
      <c r="G39" s="426"/>
      <c r="H39" s="426"/>
      <c r="I39" s="426"/>
      <c r="J39" s="426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</row>
    <row r="40" spans="1:22" ht="183" customHeight="1">
      <c r="A40" s="165" t="s">
        <v>59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</row>
    <row r="41" spans="1:22" ht="88.5" customHeight="1">
      <c r="A41" s="165" t="s">
        <v>60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</row>
    <row r="42" spans="1:22" ht="88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</row>
    <row r="43" spans="1:22" ht="30" customHeight="1">
      <c r="A43" s="427" t="s">
        <v>77</v>
      </c>
      <c r="B43" s="428"/>
      <c r="C43" s="428"/>
      <c r="D43" s="428"/>
      <c r="E43" s="428"/>
      <c r="F43" s="428"/>
      <c r="G43" s="428"/>
      <c r="H43" s="428"/>
      <c r="I43" s="428"/>
      <c r="J43" s="428"/>
      <c r="K43" s="428"/>
      <c r="L43" s="428"/>
      <c r="M43" s="428"/>
      <c r="N43" s="428"/>
      <c r="O43" s="428"/>
      <c r="P43" s="428"/>
      <c r="Q43" s="428"/>
      <c r="R43" s="429"/>
      <c r="S43" s="430">
        <v>330788912.79</v>
      </c>
      <c r="T43" s="431"/>
      <c r="U43" s="431"/>
      <c r="V43" s="432"/>
    </row>
    <row r="44" spans="1:22" ht="43.5" customHeight="1">
      <c r="A44" s="433" t="s">
        <v>78</v>
      </c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434"/>
      <c r="M44" s="434"/>
      <c r="N44" s="434"/>
      <c r="O44" s="434"/>
      <c r="P44" s="434"/>
      <c r="Q44" s="434"/>
      <c r="R44" s="435"/>
      <c r="S44" s="436"/>
      <c r="T44" s="437"/>
      <c r="U44" s="437"/>
      <c r="V44" s="438"/>
    </row>
    <row r="45" spans="1:22" ht="34.5" customHeight="1">
      <c r="A45" s="439" t="s">
        <v>79</v>
      </c>
      <c r="B45" s="440"/>
      <c r="C45" s="440"/>
      <c r="D45" s="440"/>
      <c r="E45" s="440"/>
      <c r="F45" s="440"/>
      <c r="G45" s="440"/>
      <c r="H45" s="440"/>
      <c r="I45" s="440"/>
      <c r="J45" s="440"/>
      <c r="K45" s="440"/>
      <c r="L45" s="440"/>
      <c r="M45" s="440"/>
      <c r="N45" s="440"/>
      <c r="O45" s="440"/>
      <c r="P45" s="440"/>
      <c r="Q45" s="440"/>
      <c r="R45" s="441"/>
      <c r="S45" s="277">
        <v>584013</v>
      </c>
      <c r="T45" s="278"/>
      <c r="U45" s="278"/>
      <c r="V45" s="288"/>
    </row>
    <row r="46" spans="1:22" ht="39.75" customHeight="1">
      <c r="A46" s="442" t="s">
        <v>80</v>
      </c>
      <c r="B46" s="440"/>
      <c r="C46" s="440"/>
      <c r="D46" s="440"/>
      <c r="E46" s="440"/>
      <c r="F46" s="440"/>
      <c r="G46" s="440"/>
      <c r="H46" s="440"/>
      <c r="I46" s="440"/>
      <c r="J46" s="440"/>
      <c r="K46" s="440"/>
      <c r="L46" s="440"/>
      <c r="M46" s="440"/>
      <c r="N46" s="440"/>
      <c r="O46" s="440"/>
      <c r="P46" s="440"/>
      <c r="Q46" s="440"/>
      <c r="R46" s="441"/>
      <c r="S46" s="277">
        <v>588019.06</v>
      </c>
      <c r="T46" s="278"/>
      <c r="U46" s="278"/>
      <c r="V46" s="288"/>
    </row>
    <row r="47" spans="1:22" ht="24.75" customHeight="1">
      <c r="A47" s="427" t="s">
        <v>81</v>
      </c>
      <c r="B47" s="428"/>
      <c r="C47" s="428"/>
      <c r="D47" s="428"/>
      <c r="E47" s="428"/>
      <c r="F47" s="428"/>
      <c r="G47" s="428"/>
      <c r="H47" s="428"/>
      <c r="I47" s="428"/>
      <c r="J47" s="428"/>
      <c r="K47" s="428"/>
      <c r="L47" s="428"/>
      <c r="M47" s="428"/>
      <c r="N47" s="428"/>
      <c r="O47" s="428"/>
      <c r="P47" s="428"/>
      <c r="Q47" s="428"/>
      <c r="R47" s="429"/>
      <c r="S47" s="430">
        <v>52043035</v>
      </c>
      <c r="T47" s="431"/>
      <c r="U47" s="431"/>
      <c r="V47" s="432"/>
    </row>
    <row r="48" spans="1:22" ht="24.75" customHeight="1" thickBot="1">
      <c r="A48" s="443" t="s">
        <v>82</v>
      </c>
      <c r="B48" s="444"/>
      <c r="C48" s="444"/>
      <c r="D48" s="444"/>
      <c r="E48" s="444"/>
      <c r="F48" s="444"/>
      <c r="G48" s="444"/>
      <c r="H48" s="444"/>
      <c r="I48" s="444"/>
      <c r="J48" s="444"/>
      <c r="K48" s="444"/>
      <c r="L48" s="444"/>
      <c r="M48" s="444"/>
      <c r="N48" s="444"/>
      <c r="O48" s="444"/>
      <c r="P48" s="444"/>
      <c r="Q48" s="444"/>
      <c r="R48" s="445"/>
      <c r="S48" s="436">
        <v>12095680.51</v>
      </c>
      <c r="T48" s="437"/>
      <c r="U48" s="437"/>
      <c r="V48" s="438"/>
    </row>
    <row r="49" spans="1:22" ht="24.75" customHeight="1">
      <c r="A49" s="446"/>
      <c r="B49" s="446"/>
      <c r="C49" s="446"/>
      <c r="D49" s="446"/>
      <c r="E49" s="446"/>
      <c r="F49" s="446"/>
      <c r="G49" s="446"/>
      <c r="H49" s="446"/>
      <c r="I49" s="446"/>
      <c r="J49" s="446"/>
      <c r="K49" s="446"/>
      <c r="L49" s="446"/>
      <c r="M49" s="446"/>
      <c r="N49" s="446"/>
      <c r="O49" s="446"/>
      <c r="P49" s="446"/>
      <c r="Q49" s="446"/>
      <c r="R49" s="446"/>
      <c r="S49" s="447"/>
      <c r="T49" s="447"/>
      <c r="U49" s="447"/>
      <c r="V49" s="447"/>
    </row>
    <row r="50" spans="1:22" ht="18.75" customHeight="1">
      <c r="A50" s="423" t="s">
        <v>67</v>
      </c>
      <c r="B50" s="423"/>
      <c r="C50" s="423"/>
      <c r="D50" s="423"/>
      <c r="E50" s="423"/>
      <c r="F50" s="423"/>
      <c r="G50" s="423"/>
      <c r="H50" s="423"/>
      <c r="I50" s="423"/>
      <c r="J50" s="423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</row>
    <row r="51" spans="1:22" ht="18.75">
      <c r="A51" s="423"/>
      <c r="B51" s="423"/>
      <c r="C51" s="423"/>
      <c r="D51" s="423"/>
      <c r="E51" s="423"/>
      <c r="F51" s="423"/>
      <c r="G51" s="423"/>
      <c r="H51" s="423"/>
      <c r="I51" s="423"/>
      <c r="J51" s="423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</row>
    <row r="53" spans="1:22" ht="37.5" customHeight="1">
      <c r="A53" s="448" t="s">
        <v>22</v>
      </c>
      <c r="B53" s="448"/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9"/>
      <c r="Q53" s="449" t="s">
        <v>35</v>
      </c>
      <c r="R53" s="450"/>
      <c r="S53" s="450"/>
      <c r="T53" s="450"/>
      <c r="U53" s="450"/>
      <c r="V53" s="450"/>
    </row>
    <row r="54" spans="1:22" ht="26.25" customHeight="1">
      <c r="A54" s="451" t="s">
        <v>86</v>
      </c>
      <c r="B54" s="451"/>
      <c r="C54" s="451"/>
      <c r="D54" s="451"/>
      <c r="E54" s="451"/>
      <c r="F54" s="451"/>
      <c r="G54" s="451"/>
      <c r="H54" s="451"/>
      <c r="I54" s="451"/>
      <c r="J54" s="451"/>
      <c r="K54" s="451"/>
      <c r="L54" s="451"/>
      <c r="M54" s="451"/>
      <c r="N54" s="451"/>
      <c r="O54" s="451"/>
      <c r="P54" s="452"/>
      <c r="Q54" s="453">
        <v>52043035</v>
      </c>
      <c r="R54" s="454"/>
      <c r="S54" s="454"/>
      <c r="T54" s="454"/>
      <c r="U54" s="454"/>
      <c r="V54" s="454"/>
    </row>
    <row r="55" spans="1:22" ht="26.25" customHeight="1">
      <c r="A55" s="455" t="s">
        <v>87</v>
      </c>
      <c r="B55" s="455"/>
      <c r="C55" s="455"/>
      <c r="D55" s="455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6"/>
      <c r="Q55" s="457">
        <v>33078912.79</v>
      </c>
      <c r="R55" s="458"/>
      <c r="S55" s="458"/>
      <c r="T55" s="458"/>
      <c r="U55" s="458"/>
      <c r="V55" s="458"/>
    </row>
    <row r="56" spans="1:22" ht="26.25" customHeight="1">
      <c r="A56" s="455" t="s">
        <v>88</v>
      </c>
      <c r="B56" s="455"/>
      <c r="C56" s="455"/>
      <c r="D56" s="455"/>
      <c r="E56" s="455"/>
      <c r="F56" s="455"/>
      <c r="G56" s="455"/>
      <c r="H56" s="455"/>
      <c r="I56" s="455"/>
      <c r="J56" s="455"/>
      <c r="K56" s="455"/>
      <c r="L56" s="455"/>
      <c r="M56" s="455"/>
      <c r="N56" s="455"/>
      <c r="O56" s="455"/>
      <c r="P56" s="456"/>
      <c r="Q56" s="457">
        <v>20759784.85</v>
      </c>
      <c r="R56" s="458"/>
      <c r="S56" s="458"/>
      <c r="T56" s="458"/>
      <c r="U56" s="458"/>
      <c r="V56" s="458"/>
    </row>
    <row r="57" spans="1:22" ht="26.25" customHeight="1">
      <c r="A57" s="455" t="s">
        <v>89</v>
      </c>
      <c r="B57" s="455"/>
      <c r="C57" s="455"/>
      <c r="D57" s="455"/>
      <c r="E57" s="455"/>
      <c r="F57" s="455"/>
      <c r="G57" s="455"/>
      <c r="H57" s="455"/>
      <c r="I57" s="455"/>
      <c r="J57" s="455"/>
      <c r="K57" s="455"/>
      <c r="L57" s="455"/>
      <c r="M57" s="455"/>
      <c r="N57" s="455"/>
      <c r="O57" s="455"/>
      <c r="P57" s="456"/>
      <c r="Q57" s="457">
        <v>12095680.51</v>
      </c>
      <c r="R57" s="458"/>
      <c r="S57" s="458"/>
      <c r="T57" s="458"/>
      <c r="U57" s="458"/>
      <c r="V57" s="458"/>
    </row>
    <row r="58" spans="1:22" ht="26.25" customHeight="1">
      <c r="A58" s="455" t="s">
        <v>88</v>
      </c>
      <c r="B58" s="455"/>
      <c r="C58" s="455"/>
      <c r="D58" s="455"/>
      <c r="E58" s="455"/>
      <c r="F58" s="455"/>
      <c r="G58" s="455"/>
      <c r="H58" s="455"/>
      <c r="I58" s="455"/>
      <c r="J58" s="455"/>
      <c r="K58" s="455"/>
      <c r="L58" s="455"/>
      <c r="M58" s="455"/>
      <c r="N58" s="455"/>
      <c r="O58" s="455"/>
      <c r="P58" s="456"/>
      <c r="Q58" s="457">
        <v>645698.17</v>
      </c>
      <c r="R58" s="458"/>
      <c r="S58" s="458"/>
      <c r="T58" s="458"/>
      <c r="U58" s="458"/>
      <c r="V58" s="458"/>
    </row>
    <row r="59" spans="1:22" ht="26.25" customHeight="1">
      <c r="A59" s="451" t="s">
        <v>53</v>
      </c>
      <c r="B59" s="451"/>
      <c r="C59" s="451"/>
      <c r="D59" s="451"/>
      <c r="E59" s="451"/>
      <c r="F59" s="451"/>
      <c r="G59" s="451"/>
      <c r="H59" s="451"/>
      <c r="I59" s="451"/>
      <c r="J59" s="451"/>
      <c r="K59" s="451"/>
      <c r="L59" s="451"/>
      <c r="M59" s="451"/>
      <c r="N59" s="451"/>
      <c r="O59" s="451"/>
      <c r="P59" s="452"/>
      <c r="Q59" s="459">
        <v>324442.1</v>
      </c>
      <c r="R59" s="460"/>
      <c r="S59" s="460"/>
      <c r="T59" s="460"/>
      <c r="U59" s="460"/>
      <c r="V59" s="460"/>
    </row>
    <row r="60" spans="1:22" ht="26.25" customHeight="1">
      <c r="A60" s="455" t="s">
        <v>90</v>
      </c>
      <c r="B60" s="455"/>
      <c r="C60" s="455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6"/>
      <c r="Q60" s="457">
        <v>215494.32</v>
      </c>
      <c r="R60" s="458"/>
      <c r="S60" s="458"/>
      <c r="T60" s="458"/>
      <c r="U60" s="458"/>
      <c r="V60" s="458"/>
    </row>
    <row r="61" spans="1:22" ht="26.25" customHeight="1">
      <c r="A61" s="455" t="s">
        <v>91</v>
      </c>
      <c r="B61" s="455"/>
      <c r="C61" s="455"/>
      <c r="D61" s="455"/>
      <c r="E61" s="455"/>
      <c r="F61" s="455"/>
      <c r="G61" s="455"/>
      <c r="H61" s="455"/>
      <c r="I61" s="455"/>
      <c r="J61" s="455"/>
      <c r="K61" s="455"/>
      <c r="L61" s="455"/>
      <c r="M61" s="455"/>
      <c r="N61" s="455"/>
      <c r="O61" s="455"/>
      <c r="P61" s="456"/>
      <c r="Q61" s="457">
        <v>215494.32</v>
      </c>
      <c r="R61" s="458"/>
      <c r="S61" s="458"/>
      <c r="T61" s="458"/>
      <c r="U61" s="458"/>
      <c r="V61" s="458"/>
    </row>
    <row r="62" spans="1:22" ht="26.25" customHeight="1">
      <c r="A62" s="455" t="s">
        <v>92</v>
      </c>
      <c r="B62" s="455"/>
      <c r="C62" s="455"/>
      <c r="D62" s="455"/>
      <c r="E62" s="455"/>
      <c r="F62" s="455"/>
      <c r="G62" s="455"/>
      <c r="H62" s="455"/>
      <c r="I62" s="455"/>
      <c r="J62" s="455"/>
      <c r="K62" s="455"/>
      <c r="L62" s="455"/>
      <c r="M62" s="455"/>
      <c r="N62" s="455"/>
      <c r="O62" s="455"/>
      <c r="P62" s="456"/>
      <c r="Q62" s="457">
        <v>215494.32</v>
      </c>
      <c r="R62" s="458"/>
      <c r="S62" s="458"/>
      <c r="T62" s="458"/>
      <c r="U62" s="458"/>
      <c r="V62" s="458"/>
    </row>
    <row r="63" spans="1:22" ht="26.25" customHeight="1">
      <c r="A63" s="455" t="s">
        <v>36</v>
      </c>
      <c r="B63" s="455"/>
      <c r="C63" s="455"/>
      <c r="D63" s="455"/>
      <c r="E63" s="455"/>
      <c r="F63" s="455"/>
      <c r="G63" s="455"/>
      <c r="H63" s="455"/>
      <c r="I63" s="455"/>
      <c r="J63" s="455"/>
      <c r="K63" s="455"/>
      <c r="L63" s="455"/>
      <c r="M63" s="455"/>
      <c r="N63" s="455"/>
      <c r="O63" s="455"/>
      <c r="P63" s="456"/>
      <c r="Q63" s="457"/>
      <c r="R63" s="458"/>
      <c r="S63" s="458"/>
      <c r="T63" s="458"/>
      <c r="U63" s="458"/>
      <c r="V63" s="458"/>
    </row>
    <row r="64" spans="1:22" ht="26.25" customHeight="1">
      <c r="A64" s="455" t="s">
        <v>93</v>
      </c>
      <c r="B64" s="455"/>
      <c r="C64" s="455"/>
      <c r="D64" s="455"/>
      <c r="E64" s="455"/>
      <c r="F64" s="455"/>
      <c r="G64" s="455"/>
      <c r="H64" s="455"/>
      <c r="I64" s="455"/>
      <c r="J64" s="455"/>
      <c r="K64" s="455"/>
      <c r="L64" s="455"/>
      <c r="M64" s="455"/>
      <c r="N64" s="455"/>
      <c r="O64" s="455"/>
      <c r="P64" s="456"/>
      <c r="Q64" s="457"/>
      <c r="R64" s="458"/>
      <c r="S64" s="458"/>
      <c r="T64" s="458"/>
      <c r="U64" s="458"/>
      <c r="V64" s="458"/>
    </row>
    <row r="65" spans="1:22" ht="26.25" customHeight="1">
      <c r="A65" s="455" t="s">
        <v>94</v>
      </c>
      <c r="B65" s="455"/>
      <c r="C65" s="455"/>
      <c r="D65" s="455"/>
      <c r="E65" s="455"/>
      <c r="F65" s="455"/>
      <c r="G65" s="455"/>
      <c r="H65" s="455"/>
      <c r="I65" s="455"/>
      <c r="J65" s="455"/>
      <c r="K65" s="455"/>
      <c r="L65" s="455"/>
      <c r="M65" s="455"/>
      <c r="N65" s="455"/>
      <c r="O65" s="455"/>
      <c r="P65" s="456"/>
      <c r="Q65" s="457">
        <v>108947.78</v>
      </c>
      <c r="R65" s="458"/>
      <c r="S65" s="458"/>
      <c r="T65" s="458"/>
      <c r="U65" s="458"/>
      <c r="V65" s="458"/>
    </row>
    <row r="66" spans="1:22" ht="26.25" customHeight="1">
      <c r="A66" s="455" t="s">
        <v>95</v>
      </c>
      <c r="B66" s="455"/>
      <c r="C66" s="455"/>
      <c r="D66" s="455"/>
      <c r="E66" s="455"/>
      <c r="F66" s="455"/>
      <c r="G66" s="455"/>
      <c r="H66" s="455"/>
      <c r="I66" s="455"/>
      <c r="J66" s="455"/>
      <c r="K66" s="455"/>
      <c r="L66" s="455"/>
      <c r="M66" s="455"/>
      <c r="N66" s="455"/>
      <c r="O66" s="455"/>
      <c r="P66" s="456"/>
      <c r="Q66" s="457"/>
      <c r="R66" s="458"/>
      <c r="S66" s="458"/>
      <c r="T66" s="458"/>
      <c r="U66" s="458"/>
      <c r="V66" s="458"/>
    </row>
    <row r="67" spans="1:22" ht="26.25" customHeight="1">
      <c r="A67" s="455" t="s">
        <v>96</v>
      </c>
      <c r="B67" s="455"/>
      <c r="C67" s="455"/>
      <c r="D67" s="455"/>
      <c r="E67" s="455"/>
      <c r="F67" s="455"/>
      <c r="G67" s="455"/>
      <c r="H67" s="455"/>
      <c r="I67" s="455"/>
      <c r="J67" s="455"/>
      <c r="K67" s="455"/>
      <c r="L67" s="455"/>
      <c r="M67" s="455"/>
      <c r="N67" s="455"/>
      <c r="O67" s="455"/>
      <c r="P67" s="456"/>
      <c r="Q67" s="457"/>
      <c r="R67" s="458"/>
      <c r="S67" s="458"/>
      <c r="T67" s="458"/>
      <c r="U67" s="458"/>
      <c r="V67" s="458"/>
    </row>
    <row r="68" spans="1:22" ht="26.25" customHeight="1">
      <c r="A68" s="455" t="s">
        <v>97</v>
      </c>
      <c r="B68" s="455"/>
      <c r="C68" s="455"/>
      <c r="D68" s="455"/>
      <c r="E68" s="455"/>
      <c r="F68" s="455"/>
      <c r="G68" s="455"/>
      <c r="H68" s="455"/>
      <c r="I68" s="455"/>
      <c r="J68" s="455"/>
      <c r="K68" s="455"/>
      <c r="L68" s="455"/>
      <c r="M68" s="455"/>
      <c r="N68" s="455"/>
      <c r="O68" s="455"/>
      <c r="P68" s="456"/>
      <c r="Q68" s="457"/>
      <c r="R68" s="458"/>
      <c r="S68" s="458"/>
      <c r="T68" s="458"/>
      <c r="U68" s="458"/>
      <c r="V68" s="458"/>
    </row>
    <row r="69" spans="1:22" ht="26.25" customHeight="1">
      <c r="A69" s="455" t="s">
        <v>98</v>
      </c>
      <c r="B69" s="455"/>
      <c r="C69" s="455"/>
      <c r="D69" s="455"/>
      <c r="E69" s="455"/>
      <c r="F69" s="455"/>
      <c r="G69" s="455"/>
      <c r="H69" s="455"/>
      <c r="I69" s="455"/>
      <c r="J69" s="455"/>
      <c r="K69" s="455"/>
      <c r="L69" s="455"/>
      <c r="M69" s="455"/>
      <c r="N69" s="455"/>
      <c r="O69" s="455"/>
      <c r="P69" s="456"/>
      <c r="Q69" s="457"/>
      <c r="R69" s="458"/>
      <c r="S69" s="458"/>
      <c r="T69" s="458"/>
      <c r="U69" s="458"/>
      <c r="V69" s="458"/>
    </row>
    <row r="70" spans="1:22" ht="26.25" customHeight="1">
      <c r="A70" s="455" t="s">
        <v>99</v>
      </c>
      <c r="B70" s="455"/>
      <c r="C70" s="455"/>
      <c r="D70" s="455"/>
      <c r="E70" s="455"/>
      <c r="F70" s="455"/>
      <c r="G70" s="455"/>
      <c r="H70" s="455"/>
      <c r="I70" s="455"/>
      <c r="J70" s="455"/>
      <c r="K70" s="455"/>
      <c r="L70" s="455"/>
      <c r="M70" s="455"/>
      <c r="N70" s="455"/>
      <c r="O70" s="455"/>
      <c r="P70" s="456"/>
      <c r="Q70" s="457"/>
      <c r="R70" s="458"/>
      <c r="S70" s="458"/>
      <c r="T70" s="458"/>
      <c r="U70" s="458"/>
      <c r="V70" s="458"/>
    </row>
    <row r="71" spans="1:22" ht="26.25" customHeight="1">
      <c r="A71" s="455" t="s">
        <v>100</v>
      </c>
      <c r="B71" s="455"/>
      <c r="C71" s="455"/>
      <c r="D71" s="455"/>
      <c r="E71" s="455"/>
      <c r="F71" s="455"/>
      <c r="G71" s="455"/>
      <c r="H71" s="455"/>
      <c r="I71" s="455"/>
      <c r="J71" s="455"/>
      <c r="K71" s="455"/>
      <c r="L71" s="455"/>
      <c r="M71" s="455"/>
      <c r="N71" s="455"/>
      <c r="O71" s="455"/>
      <c r="P71" s="456"/>
      <c r="Q71" s="457"/>
      <c r="R71" s="458"/>
      <c r="S71" s="458"/>
      <c r="T71" s="458"/>
      <c r="U71" s="458"/>
      <c r="V71" s="458"/>
    </row>
    <row r="72" spans="1:22" ht="26.25" customHeight="1">
      <c r="A72" s="455" t="s">
        <v>101</v>
      </c>
      <c r="B72" s="455"/>
      <c r="C72" s="455"/>
      <c r="D72" s="455"/>
      <c r="E72" s="455"/>
      <c r="F72" s="455"/>
      <c r="G72" s="455"/>
      <c r="H72" s="455"/>
      <c r="I72" s="455"/>
      <c r="J72" s="455"/>
      <c r="K72" s="455"/>
      <c r="L72" s="455"/>
      <c r="M72" s="455"/>
      <c r="N72" s="455"/>
      <c r="O72" s="455"/>
      <c r="P72" s="456"/>
      <c r="Q72" s="457"/>
      <c r="R72" s="458"/>
      <c r="S72" s="458"/>
      <c r="T72" s="458"/>
      <c r="U72" s="458"/>
      <c r="V72" s="458"/>
    </row>
    <row r="73" spans="1:22" ht="26.25" customHeight="1">
      <c r="A73" s="455" t="s">
        <v>102</v>
      </c>
      <c r="B73" s="455"/>
      <c r="C73" s="455"/>
      <c r="D73" s="455"/>
      <c r="E73" s="455"/>
      <c r="F73" s="455"/>
      <c r="G73" s="455"/>
      <c r="H73" s="455"/>
      <c r="I73" s="455"/>
      <c r="J73" s="455"/>
      <c r="K73" s="455"/>
      <c r="L73" s="455"/>
      <c r="M73" s="455"/>
      <c r="N73" s="455"/>
      <c r="O73" s="455"/>
      <c r="P73" s="456"/>
      <c r="Q73" s="457"/>
      <c r="R73" s="458"/>
      <c r="S73" s="458"/>
      <c r="T73" s="458"/>
      <c r="U73" s="458"/>
      <c r="V73" s="458"/>
    </row>
    <row r="74" spans="1:22" ht="26.25" customHeight="1">
      <c r="A74" s="455" t="s">
        <v>103</v>
      </c>
      <c r="B74" s="455"/>
      <c r="C74" s="455"/>
      <c r="D74" s="455"/>
      <c r="E74" s="455"/>
      <c r="F74" s="455"/>
      <c r="G74" s="455"/>
      <c r="H74" s="455"/>
      <c r="I74" s="455"/>
      <c r="J74" s="455"/>
      <c r="K74" s="455"/>
      <c r="L74" s="455"/>
      <c r="M74" s="455"/>
      <c r="N74" s="455"/>
      <c r="O74" s="455"/>
      <c r="P74" s="456"/>
      <c r="Q74" s="457"/>
      <c r="R74" s="458"/>
      <c r="S74" s="458"/>
      <c r="T74" s="458"/>
      <c r="U74" s="458"/>
      <c r="V74" s="458"/>
    </row>
    <row r="75" spans="1:22" ht="26.25" customHeight="1">
      <c r="A75" s="455" t="s">
        <v>104</v>
      </c>
      <c r="B75" s="455"/>
      <c r="C75" s="455"/>
      <c r="D75" s="455"/>
      <c r="E75" s="455"/>
      <c r="F75" s="455"/>
      <c r="G75" s="455"/>
      <c r="H75" s="455"/>
      <c r="I75" s="455"/>
      <c r="J75" s="455"/>
      <c r="K75" s="455"/>
      <c r="L75" s="455"/>
      <c r="M75" s="455"/>
      <c r="N75" s="455"/>
      <c r="O75" s="455"/>
      <c r="P75" s="456"/>
      <c r="Q75" s="457">
        <v>108947.78</v>
      </c>
      <c r="R75" s="458"/>
      <c r="S75" s="458"/>
      <c r="T75" s="458"/>
      <c r="U75" s="458"/>
      <c r="V75" s="458"/>
    </row>
    <row r="76" spans="1:22" ht="26.25" customHeight="1">
      <c r="A76" s="455" t="s">
        <v>105</v>
      </c>
      <c r="B76" s="455"/>
      <c r="C76" s="455"/>
      <c r="D76" s="455"/>
      <c r="E76" s="455"/>
      <c r="F76" s="455"/>
      <c r="G76" s="455"/>
      <c r="H76" s="455"/>
      <c r="I76" s="455"/>
      <c r="J76" s="455"/>
      <c r="K76" s="455"/>
      <c r="L76" s="455"/>
      <c r="M76" s="455"/>
      <c r="N76" s="455"/>
      <c r="O76" s="455"/>
      <c r="P76" s="456"/>
      <c r="Q76" s="457"/>
      <c r="R76" s="458"/>
      <c r="S76" s="458"/>
      <c r="T76" s="458"/>
      <c r="U76" s="458"/>
      <c r="V76" s="458"/>
    </row>
    <row r="77" spans="1:22" ht="26.25" customHeight="1">
      <c r="A77" s="455" t="s">
        <v>106</v>
      </c>
      <c r="B77" s="455"/>
      <c r="C77" s="455"/>
      <c r="D77" s="455"/>
      <c r="E77" s="455"/>
      <c r="F77" s="455"/>
      <c r="G77" s="455"/>
      <c r="H77" s="455"/>
      <c r="I77" s="455"/>
      <c r="J77" s="455"/>
      <c r="K77" s="455"/>
      <c r="L77" s="455"/>
      <c r="M77" s="455"/>
      <c r="N77" s="455"/>
      <c r="O77" s="455"/>
      <c r="P77" s="456"/>
      <c r="Q77" s="457"/>
      <c r="R77" s="458"/>
      <c r="S77" s="458"/>
      <c r="T77" s="458"/>
      <c r="U77" s="458"/>
      <c r="V77" s="458"/>
    </row>
    <row r="78" spans="1:22" ht="26.25" customHeight="1">
      <c r="A78" s="455" t="s">
        <v>107</v>
      </c>
      <c r="B78" s="455"/>
      <c r="C78" s="455"/>
      <c r="D78" s="455"/>
      <c r="E78" s="455"/>
      <c r="F78" s="455"/>
      <c r="G78" s="455"/>
      <c r="H78" s="455"/>
      <c r="I78" s="455"/>
      <c r="J78" s="455"/>
      <c r="K78" s="455"/>
      <c r="L78" s="455"/>
      <c r="M78" s="455"/>
      <c r="N78" s="455"/>
      <c r="O78" s="455"/>
      <c r="P78" s="456"/>
      <c r="Q78" s="457"/>
      <c r="R78" s="458"/>
      <c r="S78" s="458"/>
      <c r="T78" s="458"/>
      <c r="U78" s="458"/>
      <c r="V78" s="458"/>
    </row>
    <row r="79" spans="1:22" ht="26.25" customHeight="1">
      <c r="A79" s="455" t="s">
        <v>108</v>
      </c>
      <c r="B79" s="455"/>
      <c r="C79" s="455"/>
      <c r="D79" s="455"/>
      <c r="E79" s="455"/>
      <c r="F79" s="455"/>
      <c r="G79" s="455"/>
      <c r="H79" s="455"/>
      <c r="I79" s="455"/>
      <c r="J79" s="455"/>
      <c r="K79" s="455"/>
      <c r="L79" s="455"/>
      <c r="M79" s="455"/>
      <c r="N79" s="455"/>
      <c r="O79" s="455"/>
      <c r="P79" s="456"/>
      <c r="Q79" s="457"/>
      <c r="R79" s="458"/>
      <c r="S79" s="458"/>
      <c r="T79" s="458"/>
      <c r="U79" s="458"/>
      <c r="V79" s="458"/>
    </row>
    <row r="80" spans="1:22" ht="41.25" customHeight="1">
      <c r="A80" s="455" t="s">
        <v>109</v>
      </c>
      <c r="B80" s="455"/>
      <c r="C80" s="455"/>
      <c r="D80" s="455"/>
      <c r="E80" s="455"/>
      <c r="F80" s="455"/>
      <c r="G80" s="455"/>
      <c r="H80" s="455"/>
      <c r="I80" s="455"/>
      <c r="J80" s="455"/>
      <c r="K80" s="455"/>
      <c r="L80" s="455"/>
      <c r="M80" s="455"/>
      <c r="N80" s="455"/>
      <c r="O80" s="455"/>
      <c r="P80" s="456"/>
      <c r="Q80" s="457"/>
      <c r="R80" s="458"/>
      <c r="S80" s="458"/>
      <c r="T80" s="458"/>
      <c r="U80" s="458"/>
      <c r="V80" s="458"/>
    </row>
    <row r="81" spans="1:22" ht="26.25" customHeight="1">
      <c r="A81" s="455" t="s">
        <v>110</v>
      </c>
      <c r="B81" s="455"/>
      <c r="C81" s="455"/>
      <c r="D81" s="455"/>
      <c r="E81" s="455"/>
      <c r="F81" s="455"/>
      <c r="G81" s="455"/>
      <c r="H81" s="455"/>
      <c r="I81" s="455"/>
      <c r="J81" s="455"/>
      <c r="K81" s="455"/>
      <c r="L81" s="455"/>
      <c r="M81" s="455"/>
      <c r="N81" s="455"/>
      <c r="O81" s="455"/>
      <c r="P81" s="456"/>
      <c r="Q81" s="457"/>
      <c r="R81" s="458"/>
      <c r="S81" s="458"/>
      <c r="T81" s="458"/>
      <c r="U81" s="458"/>
      <c r="V81" s="458"/>
    </row>
    <row r="82" spans="1:22" ht="26.25" customHeight="1">
      <c r="A82" s="455" t="s">
        <v>111</v>
      </c>
      <c r="B82" s="455"/>
      <c r="C82" s="455"/>
      <c r="D82" s="455"/>
      <c r="E82" s="455"/>
      <c r="F82" s="455"/>
      <c r="G82" s="455"/>
      <c r="H82" s="455"/>
      <c r="I82" s="455"/>
      <c r="J82" s="455"/>
      <c r="K82" s="455"/>
      <c r="L82" s="455"/>
      <c r="M82" s="455"/>
      <c r="N82" s="455"/>
      <c r="O82" s="455"/>
      <c r="P82" s="456"/>
      <c r="Q82" s="457"/>
      <c r="R82" s="458"/>
      <c r="S82" s="458"/>
      <c r="T82" s="458"/>
      <c r="U82" s="458"/>
      <c r="V82" s="458"/>
    </row>
    <row r="83" spans="1:22" ht="26.25" customHeight="1">
      <c r="A83" s="455" t="s">
        <v>112</v>
      </c>
      <c r="B83" s="455"/>
      <c r="C83" s="455"/>
      <c r="D83" s="455"/>
      <c r="E83" s="455"/>
      <c r="F83" s="455"/>
      <c r="G83" s="455"/>
      <c r="H83" s="455"/>
      <c r="I83" s="455"/>
      <c r="J83" s="455"/>
      <c r="K83" s="455"/>
      <c r="L83" s="455"/>
      <c r="M83" s="455"/>
      <c r="N83" s="455"/>
      <c r="O83" s="455"/>
      <c r="P83" s="456"/>
      <c r="Q83" s="457"/>
      <c r="R83" s="458"/>
      <c r="S83" s="458"/>
      <c r="T83" s="458"/>
      <c r="U83" s="458"/>
      <c r="V83" s="458"/>
    </row>
    <row r="84" spans="1:22" ht="26.25" customHeight="1">
      <c r="A84" s="455" t="s">
        <v>113</v>
      </c>
      <c r="B84" s="455"/>
      <c r="C84" s="455"/>
      <c r="D84" s="455"/>
      <c r="E84" s="455"/>
      <c r="F84" s="455"/>
      <c r="G84" s="455"/>
      <c r="H84" s="455"/>
      <c r="I84" s="455"/>
      <c r="J84" s="455"/>
      <c r="K84" s="455"/>
      <c r="L84" s="455"/>
      <c r="M84" s="455"/>
      <c r="N84" s="455"/>
      <c r="O84" s="455"/>
      <c r="P84" s="456"/>
      <c r="Q84" s="457"/>
      <c r="R84" s="458"/>
      <c r="S84" s="458"/>
      <c r="T84" s="458"/>
      <c r="U84" s="458"/>
      <c r="V84" s="458"/>
    </row>
    <row r="85" spans="1:22" ht="26.25" customHeight="1">
      <c r="A85" s="455" t="s">
        <v>45</v>
      </c>
      <c r="B85" s="455"/>
      <c r="C85" s="455"/>
      <c r="D85" s="455"/>
      <c r="E85" s="455"/>
      <c r="F85" s="455"/>
      <c r="G85" s="455"/>
      <c r="H85" s="455"/>
      <c r="I85" s="455"/>
      <c r="J85" s="455"/>
      <c r="K85" s="455"/>
      <c r="L85" s="455"/>
      <c r="M85" s="455"/>
      <c r="N85" s="455"/>
      <c r="O85" s="455"/>
      <c r="P85" s="456"/>
      <c r="Q85" s="457"/>
      <c r="R85" s="458"/>
      <c r="S85" s="458"/>
      <c r="T85" s="458"/>
      <c r="U85" s="458"/>
      <c r="V85" s="458"/>
    </row>
    <row r="86" spans="1:22" ht="26.25" customHeight="1">
      <c r="A86" s="455" t="s">
        <v>46</v>
      </c>
      <c r="B86" s="455"/>
      <c r="C86" s="455"/>
      <c r="D86" s="455"/>
      <c r="E86" s="455"/>
      <c r="F86" s="455"/>
      <c r="G86" s="455"/>
      <c r="H86" s="455"/>
      <c r="I86" s="455"/>
      <c r="J86" s="455"/>
      <c r="K86" s="455"/>
      <c r="L86" s="455"/>
      <c r="M86" s="455"/>
      <c r="N86" s="455"/>
      <c r="O86" s="455"/>
      <c r="P86" s="456"/>
      <c r="Q86" s="457"/>
      <c r="R86" s="458"/>
      <c r="S86" s="458"/>
      <c r="T86" s="458"/>
      <c r="U86" s="458"/>
      <c r="V86" s="458"/>
    </row>
    <row r="87" spans="1:22" ht="26.25" customHeight="1">
      <c r="A87" s="455" t="s">
        <v>47</v>
      </c>
      <c r="B87" s="455"/>
      <c r="C87" s="455"/>
      <c r="D87" s="455"/>
      <c r="E87" s="455"/>
      <c r="F87" s="455"/>
      <c r="G87" s="455"/>
      <c r="H87" s="455"/>
      <c r="I87" s="455"/>
      <c r="J87" s="455"/>
      <c r="K87" s="455"/>
      <c r="L87" s="455"/>
      <c r="M87" s="455"/>
      <c r="N87" s="455"/>
      <c r="O87" s="455"/>
      <c r="P87" s="456"/>
      <c r="Q87" s="457"/>
      <c r="R87" s="458"/>
      <c r="S87" s="458"/>
      <c r="T87" s="458"/>
      <c r="U87" s="458"/>
      <c r="V87" s="458"/>
    </row>
    <row r="88" spans="1:22" ht="26.25" customHeight="1">
      <c r="A88" s="452" t="s">
        <v>114</v>
      </c>
      <c r="B88" s="461"/>
      <c r="C88" s="461"/>
      <c r="D88" s="461"/>
      <c r="E88" s="461"/>
      <c r="F88" s="461"/>
      <c r="G88" s="461"/>
      <c r="H88" s="461"/>
      <c r="I88" s="461"/>
      <c r="J88" s="461"/>
      <c r="K88" s="461"/>
      <c r="L88" s="461"/>
      <c r="M88" s="461"/>
      <c r="N88" s="461"/>
      <c r="O88" s="461"/>
      <c r="P88" s="462"/>
      <c r="Q88" s="463">
        <v>83321</v>
      </c>
      <c r="R88" s="464"/>
      <c r="S88" s="464"/>
      <c r="T88" s="464"/>
      <c r="U88" s="464"/>
      <c r="V88" s="464"/>
    </row>
    <row r="89" spans="1:22" ht="26.25" customHeight="1">
      <c r="A89" s="455" t="s">
        <v>115</v>
      </c>
      <c r="B89" s="455"/>
      <c r="C89" s="455"/>
      <c r="D89" s="455"/>
      <c r="E89" s="455"/>
      <c r="F89" s="455"/>
      <c r="G89" s="455"/>
      <c r="H89" s="455"/>
      <c r="I89" s="455"/>
      <c r="J89" s="455"/>
      <c r="K89" s="455"/>
      <c r="L89" s="455"/>
      <c r="M89" s="455"/>
      <c r="N89" s="455"/>
      <c r="O89" s="455"/>
      <c r="P89" s="456"/>
      <c r="Q89" s="457"/>
      <c r="R89" s="458"/>
      <c r="S89" s="458"/>
      <c r="T89" s="458"/>
      <c r="U89" s="458"/>
      <c r="V89" s="458"/>
    </row>
    <row r="90" spans="1:22" ht="26.25" customHeight="1">
      <c r="A90" s="455" t="s">
        <v>48</v>
      </c>
      <c r="B90" s="455"/>
      <c r="C90" s="455"/>
      <c r="D90" s="455"/>
      <c r="E90" s="455"/>
      <c r="F90" s="455"/>
      <c r="G90" s="455"/>
      <c r="H90" s="455"/>
      <c r="I90" s="455"/>
      <c r="J90" s="455"/>
      <c r="K90" s="455"/>
      <c r="L90" s="455"/>
      <c r="M90" s="455"/>
      <c r="N90" s="455"/>
      <c r="O90" s="455"/>
      <c r="P90" s="456"/>
      <c r="Q90" s="457">
        <v>83321</v>
      </c>
      <c r="R90" s="458"/>
      <c r="S90" s="458"/>
      <c r="T90" s="458"/>
      <c r="U90" s="458"/>
      <c r="V90" s="458"/>
    </row>
    <row r="91" spans="1:22" ht="26.25" customHeight="1">
      <c r="A91" s="452" t="s">
        <v>116</v>
      </c>
      <c r="B91" s="461"/>
      <c r="C91" s="461"/>
      <c r="D91" s="461"/>
      <c r="E91" s="461"/>
      <c r="F91" s="461"/>
      <c r="G91" s="461"/>
      <c r="H91" s="461"/>
      <c r="I91" s="461"/>
      <c r="J91" s="461"/>
      <c r="K91" s="461"/>
      <c r="L91" s="461"/>
      <c r="M91" s="461"/>
      <c r="N91" s="461"/>
      <c r="O91" s="461"/>
      <c r="P91" s="462"/>
      <c r="Q91" s="453"/>
      <c r="R91" s="454"/>
      <c r="S91" s="454"/>
      <c r="T91" s="454"/>
      <c r="U91" s="454"/>
      <c r="V91" s="454"/>
    </row>
    <row r="92" spans="1:22" ht="26.25" customHeight="1">
      <c r="A92" s="455" t="s">
        <v>99</v>
      </c>
      <c r="B92" s="455"/>
      <c r="C92" s="455"/>
      <c r="D92" s="455"/>
      <c r="E92" s="455"/>
      <c r="F92" s="455"/>
      <c r="G92" s="455"/>
      <c r="H92" s="455"/>
      <c r="I92" s="455"/>
      <c r="J92" s="455"/>
      <c r="K92" s="455"/>
      <c r="L92" s="455"/>
      <c r="M92" s="455"/>
      <c r="N92" s="455"/>
      <c r="O92" s="455"/>
      <c r="P92" s="456"/>
      <c r="Q92" s="457"/>
      <c r="R92" s="458"/>
      <c r="S92" s="458"/>
      <c r="T92" s="458"/>
      <c r="U92" s="458"/>
      <c r="V92" s="458"/>
    </row>
    <row r="93" spans="1:22" ht="26.25" customHeight="1">
      <c r="A93" s="455" t="s">
        <v>100</v>
      </c>
      <c r="B93" s="455"/>
      <c r="C93" s="455"/>
      <c r="D93" s="455"/>
      <c r="E93" s="455"/>
      <c r="F93" s="455"/>
      <c r="G93" s="455"/>
      <c r="H93" s="455"/>
      <c r="I93" s="455"/>
      <c r="J93" s="455"/>
      <c r="K93" s="455"/>
      <c r="L93" s="455"/>
      <c r="M93" s="455"/>
      <c r="N93" s="455"/>
      <c r="O93" s="455"/>
      <c r="P93" s="456"/>
      <c r="Q93" s="457"/>
      <c r="R93" s="458"/>
      <c r="S93" s="458"/>
      <c r="T93" s="458"/>
      <c r="U93" s="458"/>
      <c r="V93" s="458"/>
    </row>
    <row r="94" spans="1:22" ht="26.25" customHeight="1">
      <c r="A94" s="455" t="s">
        <v>101</v>
      </c>
      <c r="B94" s="455"/>
      <c r="C94" s="455"/>
      <c r="D94" s="455"/>
      <c r="E94" s="455"/>
      <c r="F94" s="455"/>
      <c r="G94" s="455"/>
      <c r="H94" s="455"/>
      <c r="I94" s="455"/>
      <c r="J94" s="455"/>
      <c r="K94" s="455"/>
      <c r="L94" s="455"/>
      <c r="M94" s="455"/>
      <c r="N94" s="455"/>
      <c r="O94" s="455"/>
      <c r="P94" s="456"/>
      <c r="Q94" s="457"/>
      <c r="R94" s="458"/>
      <c r="S94" s="458"/>
      <c r="T94" s="458"/>
      <c r="U94" s="458"/>
      <c r="V94" s="458"/>
    </row>
    <row r="95" spans="1:22" ht="26.25" customHeight="1">
      <c r="A95" s="455" t="s">
        <v>102</v>
      </c>
      <c r="B95" s="455"/>
      <c r="C95" s="455"/>
      <c r="D95" s="455"/>
      <c r="E95" s="455"/>
      <c r="F95" s="455"/>
      <c r="G95" s="455"/>
      <c r="H95" s="455"/>
      <c r="I95" s="455"/>
      <c r="J95" s="455"/>
      <c r="K95" s="455"/>
      <c r="L95" s="455"/>
      <c r="M95" s="455"/>
      <c r="N95" s="455"/>
      <c r="O95" s="455"/>
      <c r="P95" s="456"/>
      <c r="Q95" s="457"/>
      <c r="R95" s="458"/>
      <c r="S95" s="458"/>
      <c r="T95" s="458"/>
      <c r="U95" s="458"/>
      <c r="V95" s="458"/>
    </row>
    <row r="96" spans="1:22" ht="26.25" customHeight="1">
      <c r="A96" s="455" t="s">
        <v>103</v>
      </c>
      <c r="B96" s="455"/>
      <c r="C96" s="455"/>
      <c r="D96" s="455"/>
      <c r="E96" s="455"/>
      <c r="F96" s="455"/>
      <c r="G96" s="455"/>
      <c r="H96" s="455"/>
      <c r="I96" s="455"/>
      <c r="J96" s="455"/>
      <c r="K96" s="455"/>
      <c r="L96" s="455"/>
      <c r="M96" s="455"/>
      <c r="N96" s="455"/>
      <c r="O96" s="455"/>
      <c r="P96" s="456"/>
      <c r="Q96" s="457"/>
      <c r="R96" s="458"/>
      <c r="S96" s="458"/>
      <c r="T96" s="458"/>
      <c r="U96" s="458"/>
      <c r="V96" s="458"/>
    </row>
    <row r="97" spans="1:22" ht="26.25" customHeight="1">
      <c r="A97" s="455" t="s">
        <v>104</v>
      </c>
      <c r="B97" s="455"/>
      <c r="C97" s="455"/>
      <c r="D97" s="455"/>
      <c r="E97" s="455"/>
      <c r="F97" s="455"/>
      <c r="G97" s="455"/>
      <c r="H97" s="455"/>
      <c r="I97" s="455"/>
      <c r="J97" s="455"/>
      <c r="K97" s="455"/>
      <c r="L97" s="455"/>
      <c r="M97" s="455"/>
      <c r="N97" s="455"/>
      <c r="O97" s="455"/>
      <c r="P97" s="456"/>
      <c r="Q97" s="457"/>
      <c r="R97" s="458"/>
      <c r="S97" s="458"/>
      <c r="T97" s="458"/>
      <c r="U97" s="458"/>
      <c r="V97" s="458"/>
    </row>
    <row r="98" spans="1:22" ht="26.25" customHeight="1">
      <c r="A98" s="455" t="s">
        <v>105</v>
      </c>
      <c r="B98" s="455"/>
      <c r="C98" s="455"/>
      <c r="D98" s="455"/>
      <c r="E98" s="455"/>
      <c r="F98" s="455"/>
      <c r="G98" s="455"/>
      <c r="H98" s="455"/>
      <c r="I98" s="455"/>
      <c r="J98" s="455"/>
      <c r="K98" s="455"/>
      <c r="L98" s="455"/>
      <c r="M98" s="455"/>
      <c r="N98" s="455"/>
      <c r="O98" s="455"/>
      <c r="P98" s="456"/>
      <c r="Q98" s="457"/>
      <c r="R98" s="458"/>
      <c r="S98" s="458"/>
      <c r="T98" s="458"/>
      <c r="U98" s="458"/>
      <c r="V98" s="458"/>
    </row>
    <row r="99" spans="1:22" ht="26.25" customHeight="1">
      <c r="A99" s="455" t="s">
        <v>106</v>
      </c>
      <c r="B99" s="455"/>
      <c r="C99" s="455"/>
      <c r="D99" s="455"/>
      <c r="E99" s="455"/>
      <c r="F99" s="455"/>
      <c r="G99" s="455"/>
      <c r="H99" s="455"/>
      <c r="I99" s="455"/>
      <c r="J99" s="455"/>
      <c r="K99" s="455"/>
      <c r="L99" s="455"/>
      <c r="M99" s="455"/>
      <c r="N99" s="455"/>
      <c r="O99" s="455"/>
      <c r="P99" s="456"/>
      <c r="Q99" s="457"/>
      <c r="R99" s="458"/>
      <c r="S99" s="458"/>
      <c r="T99" s="458"/>
      <c r="U99" s="458"/>
      <c r="V99" s="458"/>
    </row>
    <row r="100" spans="1:22" ht="26.25" customHeight="1">
      <c r="A100" s="455" t="s">
        <v>44</v>
      </c>
      <c r="B100" s="455"/>
      <c r="C100" s="455"/>
      <c r="D100" s="455"/>
      <c r="E100" s="455"/>
      <c r="F100" s="455"/>
      <c r="G100" s="455"/>
      <c r="H100" s="455"/>
      <c r="I100" s="455"/>
      <c r="J100" s="455"/>
      <c r="K100" s="455"/>
      <c r="L100" s="455"/>
      <c r="M100" s="455"/>
      <c r="N100" s="455"/>
      <c r="O100" s="455"/>
      <c r="P100" s="456"/>
      <c r="Q100" s="457"/>
      <c r="R100" s="458"/>
      <c r="S100" s="458"/>
      <c r="T100" s="458"/>
      <c r="U100" s="458"/>
      <c r="V100" s="458"/>
    </row>
    <row r="101" spans="1:22" ht="26.25" customHeight="1">
      <c r="A101" s="455" t="s">
        <v>108</v>
      </c>
      <c r="B101" s="455"/>
      <c r="C101" s="455"/>
      <c r="D101" s="455"/>
      <c r="E101" s="455"/>
      <c r="F101" s="455"/>
      <c r="G101" s="455"/>
      <c r="H101" s="455"/>
      <c r="I101" s="455"/>
      <c r="J101" s="455"/>
      <c r="K101" s="455"/>
      <c r="L101" s="455"/>
      <c r="M101" s="455"/>
      <c r="N101" s="455"/>
      <c r="O101" s="455"/>
      <c r="P101" s="456"/>
      <c r="Q101" s="457"/>
      <c r="R101" s="458"/>
      <c r="S101" s="458"/>
      <c r="T101" s="458"/>
      <c r="U101" s="458"/>
      <c r="V101" s="458"/>
    </row>
    <row r="102" spans="1:22" ht="43.5" customHeight="1">
      <c r="A102" s="455" t="s">
        <v>109</v>
      </c>
      <c r="B102" s="455"/>
      <c r="C102" s="455"/>
      <c r="D102" s="455"/>
      <c r="E102" s="455"/>
      <c r="F102" s="455"/>
      <c r="G102" s="455"/>
      <c r="H102" s="455"/>
      <c r="I102" s="455"/>
      <c r="J102" s="455"/>
      <c r="K102" s="455"/>
      <c r="L102" s="455"/>
      <c r="M102" s="455"/>
      <c r="N102" s="455"/>
      <c r="O102" s="455"/>
      <c r="P102" s="456"/>
      <c r="Q102" s="457"/>
      <c r="R102" s="458"/>
      <c r="S102" s="458"/>
      <c r="T102" s="458"/>
      <c r="U102" s="458"/>
      <c r="V102" s="458"/>
    </row>
    <row r="103" spans="1:22" ht="26.25" customHeight="1">
      <c r="A103" s="455" t="s">
        <v>110</v>
      </c>
      <c r="B103" s="455"/>
      <c r="C103" s="455"/>
      <c r="D103" s="455"/>
      <c r="E103" s="455"/>
      <c r="F103" s="455"/>
      <c r="G103" s="455"/>
      <c r="H103" s="455"/>
      <c r="I103" s="455"/>
      <c r="J103" s="455"/>
      <c r="K103" s="455"/>
      <c r="L103" s="455"/>
      <c r="M103" s="455"/>
      <c r="N103" s="455"/>
      <c r="O103" s="455"/>
      <c r="P103" s="456"/>
      <c r="Q103" s="457"/>
      <c r="R103" s="458"/>
      <c r="S103" s="458"/>
      <c r="T103" s="458"/>
      <c r="U103" s="458"/>
      <c r="V103" s="458"/>
    </row>
    <row r="104" spans="1:22" ht="26.25" customHeight="1">
      <c r="A104" s="455" t="s">
        <v>111</v>
      </c>
      <c r="B104" s="455"/>
      <c r="C104" s="455"/>
      <c r="D104" s="455"/>
      <c r="E104" s="455"/>
      <c r="F104" s="455"/>
      <c r="G104" s="455"/>
      <c r="H104" s="455"/>
      <c r="I104" s="455"/>
      <c r="J104" s="455"/>
      <c r="K104" s="455"/>
      <c r="L104" s="455"/>
      <c r="M104" s="455"/>
      <c r="N104" s="455"/>
      <c r="O104" s="455"/>
      <c r="P104" s="456"/>
      <c r="Q104" s="457"/>
      <c r="R104" s="458"/>
      <c r="S104" s="458"/>
      <c r="T104" s="458"/>
      <c r="U104" s="458"/>
      <c r="V104" s="458"/>
    </row>
    <row r="105" spans="1:22" ht="26.25" customHeight="1">
      <c r="A105" s="455" t="s">
        <v>112</v>
      </c>
      <c r="B105" s="455"/>
      <c r="C105" s="455"/>
      <c r="D105" s="455"/>
      <c r="E105" s="455"/>
      <c r="F105" s="455"/>
      <c r="G105" s="455"/>
      <c r="H105" s="455"/>
      <c r="I105" s="455"/>
      <c r="J105" s="455"/>
      <c r="K105" s="455"/>
      <c r="L105" s="455"/>
      <c r="M105" s="455"/>
      <c r="N105" s="455"/>
      <c r="O105" s="455"/>
      <c r="P105" s="456"/>
      <c r="Q105" s="457"/>
      <c r="R105" s="458"/>
      <c r="S105" s="458"/>
      <c r="T105" s="458"/>
      <c r="U105" s="458"/>
      <c r="V105" s="458"/>
    </row>
    <row r="106" spans="1:22" ht="26.25" customHeight="1">
      <c r="A106" s="455" t="s">
        <v>113</v>
      </c>
      <c r="B106" s="455"/>
      <c r="C106" s="455"/>
      <c r="D106" s="455"/>
      <c r="E106" s="455"/>
      <c r="F106" s="455"/>
      <c r="G106" s="455"/>
      <c r="H106" s="455"/>
      <c r="I106" s="455"/>
      <c r="J106" s="455"/>
      <c r="K106" s="455"/>
      <c r="L106" s="455"/>
      <c r="M106" s="455"/>
      <c r="N106" s="455"/>
      <c r="O106" s="455"/>
      <c r="P106" s="456"/>
      <c r="Q106" s="457"/>
      <c r="R106" s="458"/>
      <c r="S106" s="458"/>
      <c r="T106" s="458"/>
      <c r="U106" s="458"/>
      <c r="V106" s="458"/>
    </row>
    <row r="107" spans="1:22" ht="26.25" customHeight="1">
      <c r="A107" s="455" t="s">
        <v>45</v>
      </c>
      <c r="B107" s="455"/>
      <c r="C107" s="455"/>
      <c r="D107" s="455"/>
      <c r="E107" s="455"/>
      <c r="F107" s="455"/>
      <c r="G107" s="455"/>
      <c r="H107" s="455"/>
      <c r="I107" s="455"/>
      <c r="J107" s="455"/>
      <c r="K107" s="455"/>
      <c r="L107" s="455"/>
      <c r="M107" s="455"/>
      <c r="N107" s="455"/>
      <c r="O107" s="455"/>
      <c r="P107" s="456"/>
      <c r="Q107" s="457"/>
      <c r="R107" s="458"/>
      <c r="S107" s="458"/>
      <c r="T107" s="458"/>
      <c r="U107" s="458"/>
      <c r="V107" s="458"/>
    </row>
    <row r="108" spans="1:22" ht="26.25" customHeight="1">
      <c r="A108" s="455" t="s">
        <v>46</v>
      </c>
      <c r="B108" s="455"/>
      <c r="C108" s="455"/>
      <c r="D108" s="455"/>
      <c r="E108" s="455"/>
      <c r="F108" s="455"/>
      <c r="G108" s="455"/>
      <c r="H108" s="455"/>
      <c r="I108" s="455"/>
      <c r="J108" s="455"/>
      <c r="K108" s="455"/>
      <c r="L108" s="455"/>
      <c r="M108" s="455"/>
      <c r="N108" s="455"/>
      <c r="O108" s="455"/>
      <c r="P108" s="456"/>
      <c r="Q108" s="457"/>
      <c r="R108" s="458"/>
      <c r="S108" s="458"/>
      <c r="T108" s="458"/>
      <c r="U108" s="458"/>
      <c r="V108" s="458"/>
    </row>
    <row r="109" spans="1:22" ht="26.25" customHeight="1">
      <c r="A109" s="455" t="s">
        <v>47</v>
      </c>
      <c r="B109" s="455"/>
      <c r="C109" s="455"/>
      <c r="D109" s="455"/>
      <c r="E109" s="455"/>
      <c r="F109" s="455"/>
      <c r="G109" s="455"/>
      <c r="H109" s="455"/>
      <c r="I109" s="455"/>
      <c r="J109" s="455"/>
      <c r="K109" s="455"/>
      <c r="L109" s="455"/>
      <c r="M109" s="455"/>
      <c r="N109" s="455"/>
      <c r="O109" s="455"/>
      <c r="P109" s="456"/>
      <c r="Q109" s="457"/>
      <c r="R109" s="458"/>
      <c r="S109" s="458"/>
      <c r="T109" s="458"/>
      <c r="U109" s="458"/>
      <c r="V109" s="458"/>
    </row>
    <row r="110" spans="1:22" ht="26.25" customHeight="1">
      <c r="A110" s="465" t="s">
        <v>117</v>
      </c>
      <c r="B110" s="465"/>
      <c r="C110" s="465"/>
      <c r="D110" s="465"/>
      <c r="E110" s="465"/>
      <c r="F110" s="465"/>
      <c r="G110" s="465"/>
      <c r="H110" s="465"/>
      <c r="I110" s="465"/>
      <c r="J110" s="465"/>
      <c r="K110" s="465"/>
      <c r="L110" s="465"/>
      <c r="M110" s="465"/>
      <c r="N110" s="465"/>
      <c r="O110" s="465"/>
      <c r="P110" s="466"/>
      <c r="Q110" s="453">
        <v>83321</v>
      </c>
      <c r="R110" s="454"/>
      <c r="S110" s="454"/>
      <c r="T110" s="454"/>
      <c r="U110" s="454"/>
      <c r="V110" s="454"/>
    </row>
    <row r="111" spans="1:22" ht="26.25" customHeight="1">
      <c r="A111" s="455" t="s">
        <v>99</v>
      </c>
      <c r="B111" s="455"/>
      <c r="C111" s="455"/>
      <c r="D111" s="455"/>
      <c r="E111" s="455"/>
      <c r="F111" s="455"/>
      <c r="G111" s="455"/>
      <c r="H111" s="455"/>
      <c r="I111" s="455"/>
      <c r="J111" s="455"/>
      <c r="K111" s="455"/>
      <c r="L111" s="455"/>
      <c r="M111" s="455"/>
      <c r="N111" s="455"/>
      <c r="O111" s="455"/>
      <c r="P111" s="456"/>
      <c r="Q111" s="457">
        <v>83321</v>
      </c>
      <c r="R111" s="458"/>
      <c r="S111" s="458"/>
      <c r="T111" s="458"/>
      <c r="U111" s="458"/>
      <c r="V111" s="458"/>
    </row>
    <row r="112" spans="1:22" ht="26.25" customHeight="1">
      <c r="A112" s="455" t="s">
        <v>100</v>
      </c>
      <c r="B112" s="455"/>
      <c r="C112" s="455"/>
      <c r="D112" s="455"/>
      <c r="E112" s="455"/>
      <c r="F112" s="455"/>
      <c r="G112" s="455"/>
      <c r="H112" s="455"/>
      <c r="I112" s="455"/>
      <c r="J112" s="455"/>
      <c r="K112" s="455"/>
      <c r="L112" s="455"/>
      <c r="M112" s="455"/>
      <c r="N112" s="455"/>
      <c r="O112" s="455"/>
      <c r="P112" s="456"/>
      <c r="Q112" s="457"/>
      <c r="R112" s="458"/>
      <c r="S112" s="458"/>
      <c r="T112" s="458"/>
      <c r="U112" s="458"/>
      <c r="V112" s="458"/>
    </row>
    <row r="113" spans="1:22" ht="26.25" customHeight="1">
      <c r="A113" s="455" t="s">
        <v>101</v>
      </c>
      <c r="B113" s="455"/>
      <c r="C113" s="455"/>
      <c r="D113" s="455"/>
      <c r="E113" s="455"/>
      <c r="F113" s="455"/>
      <c r="G113" s="455"/>
      <c r="H113" s="455"/>
      <c r="I113" s="455"/>
      <c r="J113" s="455"/>
      <c r="K113" s="455"/>
      <c r="L113" s="455"/>
      <c r="M113" s="455"/>
      <c r="N113" s="455"/>
      <c r="O113" s="455"/>
      <c r="P113" s="456"/>
      <c r="Q113" s="457"/>
      <c r="R113" s="458"/>
      <c r="S113" s="458"/>
      <c r="T113" s="458"/>
      <c r="U113" s="458"/>
      <c r="V113" s="458"/>
    </row>
    <row r="114" spans="1:22" ht="26.25" customHeight="1">
      <c r="A114" s="455" t="s">
        <v>102</v>
      </c>
      <c r="B114" s="455"/>
      <c r="C114" s="455"/>
      <c r="D114" s="455"/>
      <c r="E114" s="455"/>
      <c r="F114" s="455"/>
      <c r="G114" s="455"/>
      <c r="H114" s="455"/>
      <c r="I114" s="455"/>
      <c r="J114" s="455"/>
      <c r="K114" s="455"/>
      <c r="L114" s="455"/>
      <c r="M114" s="455"/>
      <c r="N114" s="455"/>
      <c r="O114" s="455"/>
      <c r="P114" s="456"/>
      <c r="Q114" s="457"/>
      <c r="R114" s="458"/>
      <c r="S114" s="458"/>
      <c r="T114" s="458"/>
      <c r="U114" s="458"/>
      <c r="V114" s="458"/>
    </row>
    <row r="115" spans="1:22" ht="26.25" customHeight="1">
      <c r="A115" s="455" t="s">
        <v>103</v>
      </c>
      <c r="B115" s="455"/>
      <c r="C115" s="455"/>
      <c r="D115" s="455"/>
      <c r="E115" s="455"/>
      <c r="F115" s="455"/>
      <c r="G115" s="455"/>
      <c r="H115" s="455"/>
      <c r="I115" s="455"/>
      <c r="J115" s="455"/>
      <c r="K115" s="455"/>
      <c r="L115" s="455"/>
      <c r="M115" s="455"/>
      <c r="N115" s="455"/>
      <c r="O115" s="455"/>
      <c r="P115" s="456"/>
      <c r="Q115" s="457"/>
      <c r="R115" s="458"/>
      <c r="S115" s="458"/>
      <c r="T115" s="458"/>
      <c r="U115" s="458"/>
      <c r="V115" s="458"/>
    </row>
    <row r="116" spans="1:22" ht="26.25" customHeight="1">
      <c r="A116" s="455" t="s">
        <v>104</v>
      </c>
      <c r="B116" s="455"/>
      <c r="C116" s="455"/>
      <c r="D116" s="455"/>
      <c r="E116" s="455"/>
      <c r="F116" s="455"/>
      <c r="G116" s="455"/>
      <c r="H116" s="455"/>
      <c r="I116" s="455"/>
      <c r="J116" s="455"/>
      <c r="K116" s="455"/>
      <c r="L116" s="455"/>
      <c r="M116" s="455"/>
      <c r="N116" s="455"/>
      <c r="O116" s="455"/>
      <c r="P116" s="456"/>
      <c r="Q116" s="457"/>
      <c r="R116" s="458"/>
      <c r="S116" s="458"/>
      <c r="T116" s="458"/>
      <c r="U116" s="458"/>
      <c r="V116" s="458"/>
    </row>
    <row r="117" spans="1:22" ht="26.25" customHeight="1">
      <c r="A117" s="455" t="s">
        <v>105</v>
      </c>
      <c r="B117" s="455"/>
      <c r="C117" s="455"/>
      <c r="D117" s="455"/>
      <c r="E117" s="455"/>
      <c r="F117" s="455"/>
      <c r="G117" s="455"/>
      <c r="H117" s="455"/>
      <c r="I117" s="455"/>
      <c r="J117" s="455"/>
      <c r="K117" s="455"/>
      <c r="L117" s="455"/>
      <c r="M117" s="455"/>
      <c r="N117" s="455"/>
      <c r="O117" s="455"/>
      <c r="P117" s="456"/>
      <c r="Q117" s="457"/>
      <c r="R117" s="458"/>
      <c r="S117" s="458"/>
      <c r="T117" s="458"/>
      <c r="U117" s="458"/>
      <c r="V117" s="458"/>
    </row>
    <row r="118" spans="1:22" ht="26.25" customHeight="1">
      <c r="A118" s="455" t="s">
        <v>106</v>
      </c>
      <c r="B118" s="455"/>
      <c r="C118" s="455"/>
      <c r="D118" s="455"/>
      <c r="E118" s="455"/>
      <c r="F118" s="455"/>
      <c r="G118" s="455"/>
      <c r="H118" s="455"/>
      <c r="I118" s="455"/>
      <c r="J118" s="455"/>
      <c r="K118" s="455"/>
      <c r="L118" s="455"/>
      <c r="M118" s="455"/>
      <c r="N118" s="455"/>
      <c r="O118" s="455"/>
      <c r="P118" s="456"/>
      <c r="Q118" s="457"/>
      <c r="R118" s="458"/>
      <c r="S118" s="458"/>
      <c r="T118" s="458"/>
      <c r="U118" s="458"/>
      <c r="V118" s="458"/>
    </row>
    <row r="119" spans="1:22" ht="26.25" customHeight="1">
      <c r="A119" s="455" t="s">
        <v>44</v>
      </c>
      <c r="B119" s="455"/>
      <c r="C119" s="455"/>
      <c r="D119" s="455"/>
      <c r="E119" s="455"/>
      <c r="F119" s="455"/>
      <c r="G119" s="455"/>
      <c r="H119" s="455"/>
      <c r="I119" s="455"/>
      <c r="J119" s="455"/>
      <c r="K119" s="455"/>
      <c r="L119" s="455"/>
      <c r="M119" s="455"/>
      <c r="N119" s="455"/>
      <c r="O119" s="455"/>
      <c r="P119" s="456"/>
      <c r="Q119" s="457"/>
      <c r="R119" s="458"/>
      <c r="S119" s="458"/>
      <c r="T119" s="458"/>
      <c r="U119" s="458"/>
      <c r="V119" s="458"/>
    </row>
    <row r="120" spans="1:22" ht="26.25" customHeight="1">
      <c r="A120" s="455" t="s">
        <v>108</v>
      </c>
      <c r="B120" s="455"/>
      <c r="C120" s="455"/>
      <c r="D120" s="455"/>
      <c r="E120" s="455"/>
      <c r="F120" s="455"/>
      <c r="G120" s="455"/>
      <c r="H120" s="455"/>
      <c r="I120" s="455"/>
      <c r="J120" s="455"/>
      <c r="K120" s="455"/>
      <c r="L120" s="455"/>
      <c r="M120" s="455"/>
      <c r="N120" s="455"/>
      <c r="O120" s="455"/>
      <c r="P120" s="456"/>
      <c r="Q120" s="457"/>
      <c r="R120" s="458"/>
      <c r="S120" s="458"/>
      <c r="T120" s="458"/>
      <c r="U120" s="458"/>
      <c r="V120" s="458"/>
    </row>
    <row r="121" spans="1:22" ht="37.5" customHeight="1">
      <c r="A121" s="455" t="s">
        <v>109</v>
      </c>
      <c r="B121" s="455"/>
      <c r="C121" s="455"/>
      <c r="D121" s="455"/>
      <c r="E121" s="455"/>
      <c r="F121" s="455"/>
      <c r="G121" s="455"/>
      <c r="H121" s="455"/>
      <c r="I121" s="455"/>
      <c r="J121" s="455"/>
      <c r="K121" s="455"/>
      <c r="L121" s="455"/>
      <c r="M121" s="455"/>
      <c r="N121" s="455"/>
      <c r="O121" s="455"/>
      <c r="P121" s="456"/>
      <c r="Q121" s="457"/>
      <c r="R121" s="458"/>
      <c r="S121" s="458"/>
      <c r="T121" s="458"/>
      <c r="U121" s="458"/>
      <c r="V121" s="458"/>
    </row>
    <row r="122" spans="1:22" ht="26.25" customHeight="1">
      <c r="A122" s="455" t="s">
        <v>110</v>
      </c>
      <c r="B122" s="455"/>
      <c r="C122" s="455"/>
      <c r="D122" s="455"/>
      <c r="E122" s="455"/>
      <c r="F122" s="455"/>
      <c r="G122" s="455"/>
      <c r="H122" s="455"/>
      <c r="I122" s="455"/>
      <c r="J122" s="455"/>
      <c r="K122" s="455"/>
      <c r="L122" s="455"/>
      <c r="M122" s="455"/>
      <c r="N122" s="455"/>
      <c r="O122" s="455"/>
      <c r="P122" s="456"/>
      <c r="Q122" s="457"/>
      <c r="R122" s="458"/>
      <c r="S122" s="458"/>
      <c r="T122" s="458"/>
      <c r="U122" s="458"/>
      <c r="V122" s="458"/>
    </row>
    <row r="123" spans="1:22" ht="26.25" customHeight="1">
      <c r="A123" s="455" t="s">
        <v>111</v>
      </c>
      <c r="B123" s="455"/>
      <c r="C123" s="455"/>
      <c r="D123" s="455"/>
      <c r="E123" s="455"/>
      <c r="F123" s="455"/>
      <c r="G123" s="455"/>
      <c r="H123" s="455"/>
      <c r="I123" s="455"/>
      <c r="J123" s="455"/>
      <c r="K123" s="455"/>
      <c r="L123" s="455"/>
      <c r="M123" s="455"/>
      <c r="N123" s="455"/>
      <c r="O123" s="455"/>
      <c r="P123" s="456"/>
      <c r="Q123" s="457"/>
      <c r="R123" s="458"/>
      <c r="S123" s="458"/>
      <c r="T123" s="458"/>
      <c r="U123" s="458"/>
      <c r="V123" s="458"/>
    </row>
    <row r="124" spans="1:22" ht="26.25" customHeight="1">
      <c r="A124" s="455" t="s">
        <v>112</v>
      </c>
      <c r="B124" s="455"/>
      <c r="C124" s="455"/>
      <c r="D124" s="455"/>
      <c r="E124" s="455"/>
      <c r="F124" s="455"/>
      <c r="G124" s="455"/>
      <c r="H124" s="455"/>
      <c r="I124" s="455"/>
      <c r="J124" s="455"/>
      <c r="K124" s="455"/>
      <c r="L124" s="455"/>
      <c r="M124" s="455"/>
      <c r="N124" s="455"/>
      <c r="O124" s="455"/>
      <c r="P124" s="456"/>
      <c r="Q124" s="457"/>
      <c r="R124" s="458"/>
      <c r="S124" s="458"/>
      <c r="T124" s="458"/>
      <c r="U124" s="458"/>
      <c r="V124" s="458"/>
    </row>
    <row r="125" spans="1:22" ht="26.25" customHeight="1">
      <c r="A125" s="455" t="s">
        <v>113</v>
      </c>
      <c r="B125" s="455"/>
      <c r="C125" s="455"/>
      <c r="D125" s="455"/>
      <c r="E125" s="455"/>
      <c r="F125" s="455"/>
      <c r="G125" s="455"/>
      <c r="H125" s="455"/>
      <c r="I125" s="455"/>
      <c r="J125" s="455"/>
      <c r="K125" s="455"/>
      <c r="L125" s="455"/>
      <c r="M125" s="455"/>
      <c r="N125" s="455"/>
      <c r="O125" s="455"/>
      <c r="P125" s="456"/>
      <c r="Q125" s="457"/>
      <c r="R125" s="458"/>
      <c r="S125" s="458"/>
      <c r="T125" s="458"/>
      <c r="U125" s="458"/>
      <c r="V125" s="458"/>
    </row>
    <row r="126" spans="1:22" ht="26.25" customHeight="1">
      <c r="A126" s="455" t="s">
        <v>45</v>
      </c>
      <c r="B126" s="455"/>
      <c r="C126" s="455"/>
      <c r="D126" s="455"/>
      <c r="E126" s="455"/>
      <c r="F126" s="455"/>
      <c r="G126" s="455"/>
      <c r="H126" s="455"/>
      <c r="I126" s="455"/>
      <c r="J126" s="455"/>
      <c r="K126" s="455"/>
      <c r="L126" s="455"/>
      <c r="M126" s="455"/>
      <c r="N126" s="455"/>
      <c r="O126" s="455"/>
      <c r="P126" s="456"/>
      <c r="Q126" s="457"/>
      <c r="R126" s="458"/>
      <c r="S126" s="458"/>
      <c r="T126" s="458"/>
      <c r="U126" s="458"/>
      <c r="V126" s="458"/>
    </row>
    <row r="127" spans="1:22" ht="26.25" customHeight="1">
      <c r="A127" s="455" t="s">
        <v>46</v>
      </c>
      <c r="B127" s="455"/>
      <c r="C127" s="455"/>
      <c r="D127" s="455"/>
      <c r="E127" s="455"/>
      <c r="F127" s="455"/>
      <c r="G127" s="455"/>
      <c r="H127" s="455"/>
      <c r="I127" s="455"/>
      <c r="J127" s="455"/>
      <c r="K127" s="455"/>
      <c r="L127" s="455"/>
      <c r="M127" s="455"/>
      <c r="N127" s="455"/>
      <c r="O127" s="455"/>
      <c r="P127" s="456"/>
      <c r="Q127" s="457"/>
      <c r="R127" s="458"/>
      <c r="S127" s="458"/>
      <c r="T127" s="458"/>
      <c r="U127" s="458"/>
      <c r="V127" s="458"/>
    </row>
    <row r="128" spans="1:22" ht="26.25" customHeight="1">
      <c r="A128" s="455" t="s">
        <v>47</v>
      </c>
      <c r="B128" s="455"/>
      <c r="C128" s="455"/>
      <c r="D128" s="455"/>
      <c r="E128" s="455"/>
      <c r="F128" s="455"/>
      <c r="G128" s="455"/>
      <c r="H128" s="455"/>
      <c r="I128" s="455"/>
      <c r="J128" s="455"/>
      <c r="K128" s="455"/>
      <c r="L128" s="455"/>
      <c r="M128" s="455"/>
      <c r="N128" s="455"/>
      <c r="O128" s="455"/>
      <c r="P128" s="456"/>
      <c r="Q128" s="457"/>
      <c r="R128" s="458"/>
      <c r="S128" s="458"/>
      <c r="T128" s="458"/>
      <c r="U128" s="458"/>
      <c r="V128" s="458"/>
    </row>
    <row r="129" spans="1:22" ht="26.25" customHeight="1">
      <c r="A129" s="455" t="s">
        <v>118</v>
      </c>
      <c r="B129" s="455"/>
      <c r="C129" s="455"/>
      <c r="D129" s="455"/>
      <c r="E129" s="455"/>
      <c r="F129" s="455"/>
      <c r="G129" s="455"/>
      <c r="H129" s="455"/>
      <c r="I129" s="455"/>
      <c r="J129" s="455"/>
      <c r="K129" s="455"/>
      <c r="L129" s="455"/>
      <c r="M129" s="455"/>
      <c r="N129" s="455"/>
      <c r="O129" s="455"/>
      <c r="P129" s="456"/>
      <c r="Q129" s="457"/>
      <c r="R129" s="458"/>
      <c r="S129" s="458"/>
      <c r="T129" s="458"/>
      <c r="U129" s="458"/>
      <c r="V129" s="458"/>
    </row>
    <row r="130" spans="1:22" ht="26.25" customHeight="1">
      <c r="A130" s="455"/>
      <c r="B130" s="455"/>
      <c r="C130" s="455"/>
      <c r="D130" s="455"/>
      <c r="E130" s="455"/>
      <c r="F130" s="455"/>
      <c r="G130" s="455"/>
      <c r="H130" s="455"/>
      <c r="I130" s="455"/>
      <c r="J130" s="455"/>
      <c r="K130" s="455"/>
      <c r="L130" s="455"/>
      <c r="M130" s="455"/>
      <c r="N130" s="455"/>
      <c r="O130" s="455"/>
      <c r="P130" s="456"/>
      <c r="Q130" s="457"/>
      <c r="R130" s="458"/>
      <c r="S130" s="458"/>
      <c r="T130" s="458"/>
      <c r="U130" s="458"/>
      <c r="V130" s="458"/>
    </row>
    <row r="131" s="467" customFormat="1" ht="18.75" customHeight="1"/>
    <row r="132" s="467" customFormat="1" ht="18.75" customHeight="1"/>
    <row r="133" spans="1:15" ht="18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8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8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8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8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8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8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8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35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8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37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8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8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8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8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8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8" spans="1:22" s="468" customFormat="1" ht="18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1"/>
      <c r="Q188" s="1"/>
      <c r="R188" s="1"/>
      <c r="S188" s="1"/>
      <c r="T188" s="1"/>
      <c r="U188" s="1"/>
      <c r="V188" s="1"/>
    </row>
    <row r="189" spans="1:22" s="468" customFormat="1" ht="18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1"/>
      <c r="Q189" s="1"/>
      <c r="R189" s="1"/>
      <c r="S189" s="1"/>
      <c r="T189" s="1"/>
      <c r="U189" s="1"/>
      <c r="V189" s="1"/>
    </row>
    <row r="190" spans="1:22" s="468" customFormat="1" ht="18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1"/>
      <c r="Q190" s="1"/>
      <c r="R190" s="1"/>
      <c r="S190" s="1"/>
      <c r="T190" s="1"/>
      <c r="U190" s="1"/>
      <c r="V190" s="1"/>
    </row>
    <row r="191" spans="1:22" s="468" customFormat="1" ht="18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1"/>
      <c r="Q191" s="1"/>
      <c r="R191" s="1"/>
      <c r="S191" s="1"/>
      <c r="T191" s="1"/>
      <c r="U191" s="1"/>
      <c r="V191" s="1"/>
    </row>
    <row r="192" spans="1:22" s="468" customFormat="1" ht="18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1"/>
      <c r="Q192" s="1"/>
      <c r="R192" s="1"/>
      <c r="S192" s="1"/>
      <c r="T192" s="1"/>
      <c r="U192" s="1"/>
      <c r="V192" s="1"/>
    </row>
    <row r="193" spans="1:22" s="468" customFormat="1" ht="18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1"/>
      <c r="Q193" s="1"/>
      <c r="R193" s="1"/>
      <c r="S193" s="1"/>
      <c r="T193" s="1"/>
      <c r="U193" s="1"/>
      <c r="V193" s="1"/>
    </row>
    <row r="194" spans="1:22" s="468" customFormat="1" ht="106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1"/>
      <c r="Q194" s="1"/>
      <c r="R194" s="1"/>
      <c r="S194" s="1"/>
      <c r="T194" s="1"/>
      <c r="U194" s="1"/>
      <c r="V194" s="1"/>
    </row>
    <row r="195" spans="1:22" s="467" customFormat="1" ht="18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1"/>
      <c r="Q195" s="1"/>
      <c r="R195" s="1"/>
      <c r="S195" s="1"/>
      <c r="T195" s="1"/>
      <c r="U195" s="1"/>
      <c r="V195" s="1"/>
    </row>
    <row r="196" spans="1:22" s="467" customFormat="1" ht="18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1"/>
      <c r="Q196" s="1"/>
      <c r="R196" s="1"/>
      <c r="S196" s="1"/>
      <c r="T196" s="1"/>
      <c r="U196" s="1"/>
      <c r="V196" s="1"/>
    </row>
    <row r="197" spans="1:22" s="469" customFormat="1" ht="18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1"/>
      <c r="Q197" s="1"/>
      <c r="R197" s="1"/>
      <c r="S197" s="1"/>
      <c r="T197" s="1"/>
      <c r="U197" s="1"/>
      <c r="V197" s="1"/>
    </row>
    <row r="198" ht="18.75" customHeight="1"/>
    <row r="199" ht="18.75" customHeight="1"/>
    <row r="200" ht="18.75" customHeight="1"/>
    <row r="201" ht="102" customHeight="1"/>
    <row r="202" ht="57" customHeight="1"/>
    <row r="203" spans="1:22" s="467" customFormat="1" ht="18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1"/>
      <c r="Q203" s="1"/>
      <c r="R203" s="1"/>
      <c r="S203" s="1"/>
      <c r="T203" s="1"/>
      <c r="U203" s="1"/>
      <c r="V203" s="1"/>
    </row>
    <row r="204" ht="18.75" customHeight="1"/>
    <row r="205" ht="42.75" customHeight="1"/>
    <row r="207" ht="18.75" customHeight="1"/>
    <row r="208" ht="18.75" customHeight="1"/>
    <row r="209" ht="18.75" customHeight="1"/>
    <row r="210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35.25" customHeight="1"/>
    <row r="220" ht="18.75" customHeight="1"/>
    <row r="221" ht="18.7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18.75" customHeight="1"/>
    <row r="231" ht="18.75" customHeight="1"/>
    <row r="232" spans="1:22" s="467" customFormat="1" ht="18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1"/>
      <c r="Q232" s="1"/>
      <c r="R232" s="1"/>
      <c r="S232" s="1"/>
      <c r="T232" s="1"/>
      <c r="U232" s="1"/>
      <c r="V232" s="1"/>
    </row>
    <row r="234" ht="18.75" customHeight="1"/>
    <row r="236" spans="1:22" s="470" customFormat="1" ht="22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1"/>
      <c r="Q236" s="1"/>
      <c r="R236" s="1"/>
      <c r="S236" s="1"/>
      <c r="T236" s="1"/>
      <c r="U236" s="1"/>
      <c r="V236" s="1"/>
    </row>
    <row r="237" spans="1:22" s="471" customFormat="1" ht="18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1"/>
      <c r="Q237" s="1"/>
      <c r="R237" s="1"/>
      <c r="S237" s="1"/>
      <c r="T237" s="1"/>
      <c r="U237" s="1"/>
      <c r="V237" s="1"/>
    </row>
    <row r="238" ht="22.5" customHeight="1"/>
  </sheetData>
  <mergeCells count="210">
    <mergeCell ref="Q53:V53"/>
    <mergeCell ref="A112:P112"/>
    <mergeCell ref="Q54:V54"/>
    <mergeCell ref="Q55:V55"/>
    <mergeCell ref="Q56:V56"/>
    <mergeCell ref="Q57:V57"/>
    <mergeCell ref="Q58:V58"/>
    <mergeCell ref="Q59:V59"/>
    <mergeCell ref="A80:P80"/>
    <mergeCell ref="A102:P102"/>
    <mergeCell ref="A127:P127"/>
    <mergeCell ref="A128:P128"/>
    <mergeCell ref="Q126:V126"/>
    <mergeCell ref="Q127:V127"/>
    <mergeCell ref="Q128:V128"/>
    <mergeCell ref="A126:P126"/>
    <mergeCell ref="A120:P120"/>
    <mergeCell ref="A121:P121"/>
    <mergeCell ref="Q119:V119"/>
    <mergeCell ref="Q120:V120"/>
    <mergeCell ref="Q121:V121"/>
    <mergeCell ref="A103:P103"/>
    <mergeCell ref="Q101:V101"/>
    <mergeCell ref="Q102:V102"/>
    <mergeCell ref="Q103:V103"/>
    <mergeCell ref="A95:P95"/>
    <mergeCell ref="A96:P96"/>
    <mergeCell ref="Q94:V94"/>
    <mergeCell ref="Q95:V95"/>
    <mergeCell ref="Q96:V96"/>
    <mergeCell ref="A94:P94"/>
    <mergeCell ref="A64:P64"/>
    <mergeCell ref="A65:P65"/>
    <mergeCell ref="Q63:V63"/>
    <mergeCell ref="Q64:V64"/>
    <mergeCell ref="Q65:V65"/>
    <mergeCell ref="A50:V51"/>
    <mergeCell ref="A53:P53"/>
    <mergeCell ref="A54:P54"/>
    <mergeCell ref="A130:P130"/>
    <mergeCell ref="Q130:V130"/>
    <mergeCell ref="Q66:V66"/>
    <mergeCell ref="Q67:V67"/>
    <mergeCell ref="A61:P61"/>
    <mergeCell ref="A62:P62"/>
    <mergeCell ref="A63:P63"/>
    <mergeCell ref="A44:R44"/>
    <mergeCell ref="A47:R47"/>
    <mergeCell ref="A48:R48"/>
    <mergeCell ref="Q13:S13"/>
    <mergeCell ref="S43:V43"/>
    <mergeCell ref="S44:V44"/>
    <mergeCell ref="S45:V45"/>
    <mergeCell ref="A45:R45"/>
    <mergeCell ref="S46:V46"/>
    <mergeCell ref="A46:R46"/>
    <mergeCell ref="S47:V47"/>
    <mergeCell ref="S48:V48"/>
    <mergeCell ref="A43:R43"/>
    <mergeCell ref="N3:V3"/>
    <mergeCell ref="N7:V7"/>
    <mergeCell ref="N8:Q8"/>
    <mergeCell ref="S8:V8"/>
    <mergeCell ref="N4:V6"/>
    <mergeCell ref="N9:Q9"/>
    <mergeCell ref="S9:V9"/>
    <mergeCell ref="T13:V13"/>
    <mergeCell ref="Q10:R10"/>
    <mergeCell ref="T14:V14"/>
    <mergeCell ref="T15:V15"/>
    <mergeCell ref="T23:V25"/>
    <mergeCell ref="A24:C25"/>
    <mergeCell ref="D24:R25"/>
    <mergeCell ref="A16:C16"/>
    <mergeCell ref="D16:R16"/>
    <mergeCell ref="T16:V16"/>
    <mergeCell ref="T17:V17"/>
    <mergeCell ref="A17:C17"/>
    <mergeCell ref="D17:R17"/>
    <mergeCell ref="T18:V19"/>
    <mergeCell ref="A19:C19"/>
    <mergeCell ref="D19:R19"/>
    <mergeCell ref="T20:V22"/>
    <mergeCell ref="A21:C22"/>
    <mergeCell ref="D21:R22"/>
    <mergeCell ref="T26:V27"/>
    <mergeCell ref="A27:C27"/>
    <mergeCell ref="D27:R27"/>
    <mergeCell ref="D28:R28"/>
    <mergeCell ref="T28:V28"/>
    <mergeCell ref="A29:V29"/>
    <mergeCell ref="A31:V32"/>
    <mergeCell ref="A33:V33"/>
    <mergeCell ref="A36:V36"/>
    <mergeCell ref="A38:V39"/>
    <mergeCell ref="A37:V37"/>
    <mergeCell ref="A34:V34"/>
    <mergeCell ref="A40:V40"/>
    <mergeCell ref="A41:V41"/>
    <mergeCell ref="Q61:V61"/>
    <mergeCell ref="Q62:V62"/>
    <mergeCell ref="A55:P55"/>
    <mergeCell ref="A56:P56"/>
    <mergeCell ref="A57:P57"/>
    <mergeCell ref="A58:P58"/>
    <mergeCell ref="A59:P59"/>
    <mergeCell ref="A60:P60"/>
    <mergeCell ref="Q60:V60"/>
    <mergeCell ref="Q68:V68"/>
    <mergeCell ref="A66:P66"/>
    <mergeCell ref="Q69:V69"/>
    <mergeCell ref="Q70:V70"/>
    <mergeCell ref="A67:P67"/>
    <mergeCell ref="A68:P68"/>
    <mergeCell ref="A69:P69"/>
    <mergeCell ref="A70:P70"/>
    <mergeCell ref="A71:P71"/>
    <mergeCell ref="A72:P72"/>
    <mergeCell ref="A73:P73"/>
    <mergeCell ref="A74:P74"/>
    <mergeCell ref="A75:P75"/>
    <mergeCell ref="A76:P76"/>
    <mergeCell ref="A77:P77"/>
    <mergeCell ref="A78:P78"/>
    <mergeCell ref="A79:P79"/>
    <mergeCell ref="A81:P81"/>
    <mergeCell ref="Q71:V71"/>
    <mergeCell ref="Q72:V72"/>
    <mergeCell ref="Q73:V73"/>
    <mergeCell ref="Q74:V74"/>
    <mergeCell ref="Q75:V75"/>
    <mergeCell ref="Q76:V76"/>
    <mergeCell ref="Q77:V77"/>
    <mergeCell ref="Q78:V78"/>
    <mergeCell ref="A82:P82"/>
    <mergeCell ref="A83:P83"/>
    <mergeCell ref="A84:P84"/>
    <mergeCell ref="A85:P85"/>
    <mergeCell ref="A93:P93"/>
    <mergeCell ref="A86:P86"/>
    <mergeCell ref="A87:P87"/>
    <mergeCell ref="A88:P88"/>
    <mergeCell ref="A89:P89"/>
    <mergeCell ref="Q79:V79"/>
    <mergeCell ref="Q80:V80"/>
    <mergeCell ref="Q81:V81"/>
    <mergeCell ref="A97:P97"/>
    <mergeCell ref="Q91:V91"/>
    <mergeCell ref="Q92:V92"/>
    <mergeCell ref="Q93:V93"/>
    <mergeCell ref="A90:P90"/>
    <mergeCell ref="A91:P91"/>
    <mergeCell ref="A92:P92"/>
    <mergeCell ref="A98:P98"/>
    <mergeCell ref="A99:P99"/>
    <mergeCell ref="A100:P100"/>
    <mergeCell ref="A101:P101"/>
    <mergeCell ref="A104:P104"/>
    <mergeCell ref="Q82:V82"/>
    <mergeCell ref="Q83:V83"/>
    <mergeCell ref="Q84:V84"/>
    <mergeCell ref="Q85:V85"/>
    <mergeCell ref="Q86:V86"/>
    <mergeCell ref="Q87:V87"/>
    <mergeCell ref="Q88:V88"/>
    <mergeCell ref="Q89:V89"/>
    <mergeCell ref="Q90:V90"/>
    <mergeCell ref="A105:P105"/>
    <mergeCell ref="A106:P106"/>
    <mergeCell ref="A107:P107"/>
    <mergeCell ref="A108:P108"/>
    <mergeCell ref="A109:P109"/>
    <mergeCell ref="A110:P110"/>
    <mergeCell ref="A111:P111"/>
    <mergeCell ref="Q111:V111"/>
    <mergeCell ref="Q109:V109"/>
    <mergeCell ref="Q110:V110"/>
    <mergeCell ref="Q112:V112"/>
    <mergeCell ref="A113:P113"/>
    <mergeCell ref="A114:P114"/>
    <mergeCell ref="A115:P115"/>
    <mergeCell ref="Q113:V113"/>
    <mergeCell ref="Q114:V114"/>
    <mergeCell ref="Q115:V115"/>
    <mergeCell ref="A116:P116"/>
    <mergeCell ref="A117:P117"/>
    <mergeCell ref="A118:P118"/>
    <mergeCell ref="A119:P119"/>
    <mergeCell ref="A122:P122"/>
    <mergeCell ref="A123:P123"/>
    <mergeCell ref="A124:P124"/>
    <mergeCell ref="A125:P125"/>
    <mergeCell ref="A129:P129"/>
    <mergeCell ref="Q97:V97"/>
    <mergeCell ref="Q98:V98"/>
    <mergeCell ref="Q99:V99"/>
    <mergeCell ref="Q100:V100"/>
    <mergeCell ref="Q104:V104"/>
    <mergeCell ref="Q105:V105"/>
    <mergeCell ref="Q106:V106"/>
    <mergeCell ref="Q107:V107"/>
    <mergeCell ref="Q108:V108"/>
    <mergeCell ref="Q116:V116"/>
    <mergeCell ref="Q117:V117"/>
    <mergeCell ref="Q118:V118"/>
    <mergeCell ref="Q122:V122"/>
    <mergeCell ref="Q123:V123"/>
    <mergeCell ref="Q124:V124"/>
    <mergeCell ref="Q125:V125"/>
    <mergeCell ref="Q129:V129"/>
  </mergeCells>
  <printOptions/>
  <pageMargins left="0.56" right="0.29" top="0.24" bottom="0.23" header="0.27" footer="0.25"/>
  <pageSetup fitToHeight="4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6"/>
  <sheetViews>
    <sheetView workbookViewId="0" topLeftCell="A1">
      <pane xSplit="8" ySplit="9" topLeftCell="I25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Q19" sqref="Q19:R19"/>
    </sheetView>
  </sheetViews>
  <sheetFormatPr defaultColWidth="9.00390625" defaultRowHeight="12.75"/>
  <cols>
    <col min="1" max="6" width="9.125" style="7" customWidth="1"/>
    <col min="7" max="7" width="6.875" style="9" customWidth="1"/>
    <col min="8" max="8" width="6.875" style="7" customWidth="1"/>
    <col min="9" max="9" width="13.875" style="9" customWidth="1"/>
    <col min="10" max="10" width="15.375" style="9" customWidth="1"/>
    <col min="11" max="11" width="17.25390625" style="9" customWidth="1"/>
    <col min="12" max="12" width="15.875" style="9" hidden="1" customWidth="1"/>
    <col min="13" max="13" width="11.125" style="9" hidden="1" customWidth="1"/>
    <col min="14" max="16" width="0" style="9" hidden="1" customWidth="1"/>
    <col min="17" max="17" width="16.125" style="9" customWidth="1"/>
    <col min="18" max="18" width="21.75390625" style="9" customWidth="1"/>
    <col min="19" max="19" width="11.75390625" style="9" hidden="1" customWidth="1"/>
    <col min="20" max="20" width="9.625" style="9" hidden="1" customWidth="1"/>
    <col min="21" max="21" width="0" style="7" hidden="1" customWidth="1"/>
    <col min="22" max="16384" width="9.125" style="7" customWidth="1"/>
  </cols>
  <sheetData>
    <row r="1" spans="1:21" ht="15.75">
      <c r="A1" s="172" t="s">
        <v>54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</row>
    <row r="2" spans="17:21" ht="18.75">
      <c r="Q2" s="173"/>
      <c r="R2" s="173"/>
      <c r="S2" s="173"/>
      <c r="T2" s="173"/>
      <c r="U2" s="173"/>
    </row>
    <row r="3" spans="1:21" ht="18.75">
      <c r="A3" s="169" t="s">
        <v>22</v>
      </c>
      <c r="B3" s="169"/>
      <c r="C3" s="169"/>
      <c r="D3" s="169"/>
      <c r="E3" s="169"/>
      <c r="F3" s="169"/>
      <c r="G3" s="169" t="s">
        <v>34</v>
      </c>
      <c r="H3" s="169" t="s">
        <v>119</v>
      </c>
      <c r="I3" s="171" t="s">
        <v>173</v>
      </c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78"/>
    </row>
    <row r="4" spans="1:21" ht="13.5" customHeight="1">
      <c r="A4" s="169"/>
      <c r="B4" s="169"/>
      <c r="C4" s="169"/>
      <c r="D4" s="169"/>
      <c r="E4" s="169"/>
      <c r="F4" s="169"/>
      <c r="G4" s="169"/>
      <c r="H4" s="169"/>
      <c r="I4" s="169" t="s">
        <v>24</v>
      </c>
      <c r="J4" s="169" t="s">
        <v>25</v>
      </c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</row>
    <row r="5" spans="1:21" ht="66.75" customHeight="1">
      <c r="A5" s="169"/>
      <c r="B5" s="169"/>
      <c r="C5" s="169"/>
      <c r="D5" s="169"/>
      <c r="E5" s="169"/>
      <c r="F5" s="169"/>
      <c r="G5" s="169"/>
      <c r="H5" s="169"/>
      <c r="I5" s="169"/>
      <c r="J5" s="169" t="s">
        <v>174</v>
      </c>
      <c r="K5" s="169"/>
      <c r="L5" s="169"/>
      <c r="M5" s="169"/>
      <c r="N5" s="170" t="s">
        <v>176</v>
      </c>
      <c r="O5" s="170" t="s">
        <v>120</v>
      </c>
      <c r="P5" s="169" t="s">
        <v>177</v>
      </c>
      <c r="Q5" s="169"/>
      <c r="R5" s="169"/>
      <c r="S5" s="169"/>
      <c r="T5" s="169"/>
      <c r="U5" s="169" t="s">
        <v>121</v>
      </c>
    </row>
    <row r="6" spans="1:21" ht="7.5" customHeight="1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70"/>
      <c r="O6" s="170"/>
      <c r="P6" s="169"/>
      <c r="Q6" s="169"/>
      <c r="R6" s="169"/>
      <c r="S6" s="169"/>
      <c r="T6" s="169"/>
      <c r="U6" s="169"/>
    </row>
    <row r="7" spans="1:21" ht="12.75" customHeight="1">
      <c r="A7" s="169"/>
      <c r="B7" s="169"/>
      <c r="C7" s="169"/>
      <c r="D7" s="169"/>
      <c r="E7" s="169"/>
      <c r="F7" s="169"/>
      <c r="G7" s="169"/>
      <c r="H7" s="169"/>
      <c r="I7" s="169"/>
      <c r="J7" s="169" t="s">
        <v>172</v>
      </c>
      <c r="K7" s="169" t="s">
        <v>200</v>
      </c>
      <c r="L7" s="175" t="s">
        <v>175</v>
      </c>
      <c r="M7" s="169"/>
      <c r="N7" s="170"/>
      <c r="O7" s="170"/>
      <c r="P7" s="169" t="s">
        <v>178</v>
      </c>
      <c r="Q7" s="169" t="s">
        <v>68</v>
      </c>
      <c r="R7" s="169" t="s">
        <v>69</v>
      </c>
      <c r="S7" s="169" t="s">
        <v>70</v>
      </c>
      <c r="T7" s="169" t="s">
        <v>179</v>
      </c>
      <c r="U7" s="169"/>
    </row>
    <row r="8" spans="1:21" ht="177.7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75"/>
      <c r="M8" s="169"/>
      <c r="N8" s="170"/>
      <c r="O8" s="170"/>
      <c r="P8" s="169"/>
      <c r="Q8" s="169"/>
      <c r="R8" s="169"/>
      <c r="S8" s="169"/>
      <c r="T8" s="169"/>
      <c r="U8" s="169"/>
    </row>
    <row r="9" spans="1:21" s="9" customFormat="1" ht="12.75">
      <c r="A9" s="176">
        <v>1</v>
      </c>
      <c r="B9" s="177"/>
      <c r="C9" s="177"/>
      <c r="D9" s="177"/>
      <c r="E9" s="177"/>
      <c r="F9" s="177"/>
      <c r="G9" s="45">
        <v>2</v>
      </c>
      <c r="H9" s="44">
        <v>3</v>
      </c>
      <c r="I9" s="44">
        <v>4</v>
      </c>
      <c r="J9" s="45">
        <v>5</v>
      </c>
      <c r="K9" s="45">
        <v>6</v>
      </c>
      <c r="L9" s="45"/>
      <c r="M9" s="45"/>
      <c r="N9" s="45"/>
      <c r="O9" s="45"/>
      <c r="P9" s="45"/>
      <c r="Q9" s="45">
        <v>7</v>
      </c>
      <c r="R9" s="8">
        <v>8</v>
      </c>
      <c r="S9" s="45">
        <v>9</v>
      </c>
      <c r="T9" s="45">
        <v>10</v>
      </c>
      <c r="U9" s="45">
        <v>16</v>
      </c>
    </row>
    <row r="10" spans="1:21" ht="20.25" customHeight="1">
      <c r="A10" s="174" t="s">
        <v>180</v>
      </c>
      <c r="B10" s="174"/>
      <c r="C10" s="174"/>
      <c r="D10" s="174"/>
      <c r="E10" s="174"/>
      <c r="F10" s="174"/>
      <c r="G10" s="36" t="s">
        <v>122</v>
      </c>
      <c r="H10" s="23"/>
      <c r="I10" s="21">
        <f>I12+I13+I14+I15+I16+I17+I18</f>
        <v>44437286</v>
      </c>
      <c r="J10" s="21">
        <f aca="true" t="shared" si="0" ref="J10:U10">J12+J13+J14+J15+J16+J17+J18</f>
        <v>39662876</v>
      </c>
      <c r="K10" s="21">
        <f t="shared" si="0"/>
        <v>774410</v>
      </c>
      <c r="L10" s="21">
        <f t="shared" si="0"/>
        <v>0</v>
      </c>
      <c r="M10" s="21">
        <f t="shared" si="0"/>
        <v>0</v>
      </c>
      <c r="N10" s="21">
        <f t="shared" si="0"/>
        <v>0</v>
      </c>
      <c r="O10" s="21">
        <f t="shared" si="0"/>
        <v>0</v>
      </c>
      <c r="P10" s="21">
        <f t="shared" si="0"/>
        <v>0</v>
      </c>
      <c r="Q10" s="21">
        <f t="shared" si="0"/>
        <v>3412000</v>
      </c>
      <c r="R10" s="21">
        <f t="shared" si="0"/>
        <v>588000</v>
      </c>
      <c r="S10" s="38">
        <f t="shared" si="0"/>
        <v>0</v>
      </c>
      <c r="T10" s="38">
        <f t="shared" si="0"/>
        <v>0</v>
      </c>
      <c r="U10" s="38">
        <f t="shared" si="0"/>
        <v>0</v>
      </c>
    </row>
    <row r="11" spans="1:21" ht="12.75">
      <c r="A11" s="178" t="s">
        <v>21</v>
      </c>
      <c r="B11" s="179"/>
      <c r="C11" s="179"/>
      <c r="D11" s="179"/>
      <c r="E11" s="179"/>
      <c r="F11" s="180"/>
      <c r="G11" s="39"/>
      <c r="H11" s="29"/>
      <c r="I11" s="15"/>
      <c r="J11" s="14"/>
      <c r="K11" s="14"/>
      <c r="L11" s="14"/>
      <c r="M11" s="14"/>
      <c r="N11" s="13"/>
      <c r="O11" s="13"/>
      <c r="P11" s="13"/>
      <c r="Q11" s="15"/>
      <c r="R11" s="15"/>
      <c r="S11" s="31"/>
      <c r="T11" s="31"/>
      <c r="U11" s="32"/>
    </row>
    <row r="12" spans="1:21" ht="12.75">
      <c r="A12" s="166" t="s">
        <v>123</v>
      </c>
      <c r="B12" s="167"/>
      <c r="C12" s="167"/>
      <c r="D12" s="167"/>
      <c r="E12" s="167"/>
      <c r="F12" s="168"/>
      <c r="G12" s="39" t="s">
        <v>124</v>
      </c>
      <c r="H12" s="30"/>
      <c r="I12" s="82">
        <f>J12+K12+L12+M12+N12+O12+P12+Q12+R12+S12+T12</f>
        <v>588000</v>
      </c>
      <c r="J12" s="48"/>
      <c r="K12" s="48"/>
      <c r="L12" s="48"/>
      <c r="M12" s="48"/>
      <c r="N12" s="13"/>
      <c r="O12" s="13"/>
      <c r="P12" s="13"/>
      <c r="Q12" s="13"/>
      <c r="R12" s="13">
        <v>588000</v>
      </c>
      <c r="S12" s="31"/>
      <c r="T12" s="31"/>
      <c r="U12" s="32"/>
    </row>
    <row r="13" spans="1:21" ht="12.75">
      <c r="A13" s="166" t="s">
        <v>181</v>
      </c>
      <c r="B13" s="167"/>
      <c r="C13" s="167"/>
      <c r="D13" s="167"/>
      <c r="E13" s="167"/>
      <c r="F13" s="168"/>
      <c r="G13" s="39" t="s">
        <v>125</v>
      </c>
      <c r="H13" s="30"/>
      <c r="I13" s="82">
        <f aca="true" t="shared" si="1" ref="I13:I18">J13+K13+L13+M13+N13+O13+P13+Q13+R13+S13+T13</f>
        <v>3412000</v>
      </c>
      <c r="J13" s="48"/>
      <c r="K13" s="48"/>
      <c r="L13" s="48"/>
      <c r="M13" s="48"/>
      <c r="N13" s="13"/>
      <c r="O13" s="13"/>
      <c r="P13" s="13"/>
      <c r="Q13" s="13">
        <v>3412000</v>
      </c>
      <c r="R13" s="13"/>
      <c r="S13" s="31"/>
      <c r="T13" s="31"/>
      <c r="U13" s="32"/>
    </row>
    <row r="14" spans="1:21" ht="12.75">
      <c r="A14" s="166" t="s">
        <v>182</v>
      </c>
      <c r="B14" s="167"/>
      <c r="C14" s="167"/>
      <c r="D14" s="167"/>
      <c r="E14" s="167"/>
      <c r="F14" s="168"/>
      <c r="G14" s="39" t="s">
        <v>126</v>
      </c>
      <c r="H14" s="30"/>
      <c r="I14" s="82">
        <f t="shared" si="1"/>
        <v>0</v>
      </c>
      <c r="J14" s="48"/>
      <c r="K14" s="48"/>
      <c r="L14" s="48"/>
      <c r="M14" s="48"/>
      <c r="N14" s="13"/>
      <c r="O14" s="13"/>
      <c r="P14" s="13"/>
      <c r="Q14" s="13"/>
      <c r="R14" s="13"/>
      <c r="S14" s="31"/>
      <c r="T14" s="31"/>
      <c r="U14" s="32"/>
    </row>
    <row r="15" spans="1:21" ht="39.75" customHeight="1">
      <c r="A15" s="166" t="s">
        <v>183</v>
      </c>
      <c r="B15" s="167"/>
      <c r="C15" s="167"/>
      <c r="D15" s="167"/>
      <c r="E15" s="167"/>
      <c r="F15" s="168"/>
      <c r="G15" s="39" t="s">
        <v>127</v>
      </c>
      <c r="H15" s="30"/>
      <c r="I15" s="82">
        <f t="shared" si="1"/>
        <v>0</v>
      </c>
      <c r="J15" s="48"/>
      <c r="K15" s="48"/>
      <c r="L15" s="48"/>
      <c r="M15" s="48"/>
      <c r="N15" s="13"/>
      <c r="O15" s="13"/>
      <c r="P15" s="13"/>
      <c r="Q15" s="13"/>
      <c r="R15" s="13"/>
      <c r="S15" s="31"/>
      <c r="T15" s="31"/>
      <c r="U15" s="32"/>
    </row>
    <row r="16" spans="1:21" ht="15" customHeight="1">
      <c r="A16" s="166" t="s">
        <v>128</v>
      </c>
      <c r="B16" s="167"/>
      <c r="C16" s="167"/>
      <c r="D16" s="167"/>
      <c r="E16" s="167"/>
      <c r="F16" s="168"/>
      <c r="G16" s="39" t="s">
        <v>129</v>
      </c>
      <c r="H16" s="30"/>
      <c r="I16" s="82">
        <f t="shared" si="1"/>
        <v>40437286</v>
      </c>
      <c r="J16" s="48">
        <f>3883786+35779090</f>
        <v>39662876</v>
      </c>
      <c r="K16" s="48">
        <f>81770+692640</f>
        <v>774410</v>
      </c>
      <c r="L16" s="48"/>
      <c r="M16" s="48"/>
      <c r="N16" s="13"/>
      <c r="O16" s="13"/>
      <c r="P16" s="13"/>
      <c r="Q16" s="13"/>
      <c r="R16" s="13"/>
      <c r="S16" s="31"/>
      <c r="T16" s="31"/>
      <c r="U16" s="32"/>
    </row>
    <row r="17" spans="1:21" ht="12.75">
      <c r="A17" s="166" t="s">
        <v>130</v>
      </c>
      <c r="B17" s="167"/>
      <c r="C17" s="167"/>
      <c r="D17" s="167"/>
      <c r="E17" s="167"/>
      <c r="F17" s="168"/>
      <c r="G17" s="39" t="s">
        <v>131</v>
      </c>
      <c r="H17" s="30"/>
      <c r="I17" s="82">
        <f t="shared" si="1"/>
        <v>0</v>
      </c>
      <c r="J17" s="48"/>
      <c r="K17" s="48"/>
      <c r="L17" s="48"/>
      <c r="M17" s="48"/>
      <c r="N17" s="13"/>
      <c r="O17" s="13"/>
      <c r="P17" s="13"/>
      <c r="Q17" s="13"/>
      <c r="R17" s="13"/>
      <c r="S17" s="31"/>
      <c r="T17" s="31"/>
      <c r="U17" s="32"/>
    </row>
    <row r="18" spans="1:21" ht="12.75">
      <c r="A18" s="166" t="s">
        <v>132</v>
      </c>
      <c r="B18" s="167"/>
      <c r="C18" s="167"/>
      <c r="D18" s="167"/>
      <c r="E18" s="167"/>
      <c r="F18" s="168"/>
      <c r="G18" s="39" t="s">
        <v>133</v>
      </c>
      <c r="H18" s="30"/>
      <c r="I18" s="82">
        <f t="shared" si="1"/>
        <v>0</v>
      </c>
      <c r="J18" s="48"/>
      <c r="K18" s="48"/>
      <c r="L18" s="48"/>
      <c r="M18" s="48"/>
      <c r="N18" s="13"/>
      <c r="O18" s="13"/>
      <c r="P18" s="13"/>
      <c r="Q18" s="13"/>
      <c r="R18" s="13"/>
      <c r="S18" s="31"/>
      <c r="T18" s="31"/>
      <c r="U18" s="32"/>
    </row>
    <row r="19" spans="1:21" s="28" customFormat="1" ht="12.75">
      <c r="A19" s="174" t="s">
        <v>134</v>
      </c>
      <c r="B19" s="174"/>
      <c r="C19" s="174"/>
      <c r="D19" s="174"/>
      <c r="E19" s="174"/>
      <c r="F19" s="174"/>
      <c r="G19" s="23" t="s">
        <v>135</v>
      </c>
      <c r="H19" s="23"/>
      <c r="I19" s="24">
        <f>I21+I26+I27+I33+I34+I35+I50+I54</f>
        <v>44652780.32</v>
      </c>
      <c r="J19" s="24">
        <f aca="true" t="shared" si="2" ref="J19:R19">J21+J26+J27+J33+J34+J35+J50+J54</f>
        <v>39662876</v>
      </c>
      <c r="K19" s="24">
        <f t="shared" si="2"/>
        <v>774410</v>
      </c>
      <c r="L19" s="24">
        <f t="shared" si="2"/>
        <v>0</v>
      </c>
      <c r="M19" s="24">
        <f t="shared" si="2"/>
        <v>0</v>
      </c>
      <c r="N19" s="24">
        <f t="shared" si="2"/>
        <v>0</v>
      </c>
      <c r="O19" s="24">
        <f t="shared" si="2"/>
        <v>0</v>
      </c>
      <c r="P19" s="24">
        <f t="shared" si="2"/>
        <v>0</v>
      </c>
      <c r="Q19" s="24">
        <f t="shared" si="2"/>
        <v>3627494.32</v>
      </c>
      <c r="R19" s="24">
        <f t="shared" si="2"/>
        <v>588000</v>
      </c>
      <c r="S19" s="15">
        <f>S21+S26+S27+S33+S34+S35+S44+S50+S54</f>
        <v>0</v>
      </c>
      <c r="T19" s="15">
        <f>T21+T26+T27+T33+T34+T35+T44+T50+T54</f>
        <v>0</v>
      </c>
      <c r="U19" s="15">
        <f>U21+U26+U27+U33+U34+U35+U44+U50+U54</f>
        <v>0</v>
      </c>
    </row>
    <row r="20" spans="1:21" ht="12.75">
      <c r="A20" s="178" t="s">
        <v>21</v>
      </c>
      <c r="B20" s="179"/>
      <c r="C20" s="179"/>
      <c r="D20" s="179"/>
      <c r="E20" s="179"/>
      <c r="F20" s="180"/>
      <c r="G20" s="29"/>
      <c r="H20" s="29"/>
      <c r="I20" s="15"/>
      <c r="J20" s="14"/>
      <c r="K20" s="14"/>
      <c r="L20" s="14"/>
      <c r="M20" s="14"/>
      <c r="N20" s="14"/>
      <c r="O20" s="14"/>
      <c r="P20" s="14"/>
      <c r="Q20" s="15"/>
      <c r="R20" s="15"/>
      <c r="S20" s="31"/>
      <c r="T20" s="31"/>
      <c r="U20" s="32"/>
    </row>
    <row r="21" spans="1:21" s="28" customFormat="1" ht="12.75">
      <c r="A21" s="186" t="s">
        <v>71</v>
      </c>
      <c r="B21" s="187"/>
      <c r="C21" s="187"/>
      <c r="D21" s="187"/>
      <c r="E21" s="187"/>
      <c r="F21" s="188"/>
      <c r="G21" s="33" t="s">
        <v>136</v>
      </c>
      <c r="H21" s="34"/>
      <c r="I21" s="27">
        <f>I23+I24+I25</f>
        <v>37791842.32</v>
      </c>
      <c r="J21" s="27">
        <f>J23+J24+J25</f>
        <v>34894934</v>
      </c>
      <c r="K21" s="26">
        <f>K23+K24+K25</f>
        <v>0</v>
      </c>
      <c r="L21" s="26">
        <f aca="true" t="shared" si="3" ref="L21:T21">L23+L24+L25</f>
        <v>0</v>
      </c>
      <c r="M21" s="26">
        <f t="shared" si="3"/>
        <v>0</v>
      </c>
      <c r="N21" s="26">
        <f t="shared" si="3"/>
        <v>0</v>
      </c>
      <c r="O21" s="26">
        <f t="shared" si="3"/>
        <v>0</v>
      </c>
      <c r="P21" s="26">
        <f t="shared" si="3"/>
        <v>0</v>
      </c>
      <c r="Q21" s="26">
        <f t="shared" si="3"/>
        <v>2896908.32</v>
      </c>
      <c r="R21" s="26">
        <f t="shared" si="3"/>
        <v>0</v>
      </c>
      <c r="S21" s="42">
        <f t="shared" si="3"/>
        <v>0</v>
      </c>
      <c r="T21" s="42">
        <f t="shared" si="3"/>
        <v>0</v>
      </c>
      <c r="U21" s="35">
        <f>U23+U24+U25</f>
        <v>0</v>
      </c>
    </row>
    <row r="22" spans="1:21" ht="12.75">
      <c r="A22" s="181" t="s">
        <v>23</v>
      </c>
      <c r="B22" s="182"/>
      <c r="C22" s="182"/>
      <c r="D22" s="182"/>
      <c r="E22" s="182"/>
      <c r="F22" s="182"/>
      <c r="G22" s="29"/>
      <c r="H22" s="29"/>
      <c r="I22" s="15"/>
      <c r="J22" s="14"/>
      <c r="K22" s="13"/>
      <c r="L22" s="13"/>
      <c r="M22" s="13"/>
      <c r="N22" s="13"/>
      <c r="O22" s="13"/>
      <c r="P22" s="13"/>
      <c r="Q22" s="15"/>
      <c r="R22" s="15"/>
      <c r="S22" s="31"/>
      <c r="T22" s="31"/>
      <c r="U22" s="32"/>
    </row>
    <row r="23" spans="1:21" ht="12.75">
      <c r="A23" s="189" t="s">
        <v>38</v>
      </c>
      <c r="B23" s="190"/>
      <c r="C23" s="190"/>
      <c r="D23" s="190"/>
      <c r="E23" s="190"/>
      <c r="F23" s="190"/>
      <c r="G23" s="46" t="s">
        <v>137</v>
      </c>
      <c r="H23" s="80" t="s">
        <v>184</v>
      </c>
      <c r="I23" s="51">
        <f>J23+K23+L23+M23+N23+O23+P23+Q23+R23+S23+T23</f>
        <v>29022767.23</v>
      </c>
      <c r="J23" s="48">
        <f>26264279+78000+455520</f>
        <v>26797799</v>
      </c>
      <c r="K23" s="13"/>
      <c r="L23" s="13"/>
      <c r="M23" s="13"/>
      <c r="N23" s="13"/>
      <c r="O23" s="13"/>
      <c r="P23" s="13"/>
      <c r="Q23" s="22">
        <f>2059458+165510.23</f>
        <v>2224968.23</v>
      </c>
      <c r="R23" s="13"/>
      <c r="S23" s="49"/>
      <c r="T23" s="49"/>
      <c r="U23" s="50"/>
    </row>
    <row r="24" spans="1:21" ht="12.75">
      <c r="A24" s="189" t="s">
        <v>37</v>
      </c>
      <c r="B24" s="190"/>
      <c r="C24" s="190"/>
      <c r="D24" s="190"/>
      <c r="E24" s="190"/>
      <c r="F24" s="190"/>
      <c r="G24" s="46" t="s">
        <v>138</v>
      </c>
      <c r="H24" s="47" t="s">
        <v>185</v>
      </c>
      <c r="I24" s="51">
        <f>J24+K24+L24+M24+N24+O24+P24+Q24+R24+S24+T24</f>
        <v>4200</v>
      </c>
      <c r="J24" s="48">
        <v>4200</v>
      </c>
      <c r="K24" s="13"/>
      <c r="L24" s="13"/>
      <c r="M24" s="13"/>
      <c r="N24" s="13"/>
      <c r="O24" s="13"/>
      <c r="P24" s="13"/>
      <c r="Q24" s="13"/>
      <c r="R24" s="13"/>
      <c r="S24" s="49"/>
      <c r="T24" s="49"/>
      <c r="U24" s="50"/>
    </row>
    <row r="25" spans="1:21" ht="12.75">
      <c r="A25" s="189" t="s">
        <v>42</v>
      </c>
      <c r="B25" s="190"/>
      <c r="C25" s="190"/>
      <c r="D25" s="190"/>
      <c r="E25" s="190"/>
      <c r="F25" s="190"/>
      <c r="G25" s="46" t="s">
        <v>139</v>
      </c>
      <c r="H25" s="80" t="s">
        <v>186</v>
      </c>
      <c r="I25" s="51">
        <f>J25+K25+L25+M25+N25+O25+P25+Q25+R25+S25+T25</f>
        <v>8764875.09</v>
      </c>
      <c r="J25" s="48">
        <f>7931812+23556+137567</f>
        <v>8092935</v>
      </c>
      <c r="K25" s="13"/>
      <c r="L25" s="13"/>
      <c r="M25" s="13"/>
      <c r="N25" s="13"/>
      <c r="O25" s="13"/>
      <c r="P25" s="13"/>
      <c r="Q25" s="22">
        <f>621956+49984.09</f>
        <v>671940.09</v>
      </c>
      <c r="R25" s="13"/>
      <c r="S25" s="49"/>
      <c r="T25" s="49"/>
      <c r="U25" s="50"/>
    </row>
    <row r="26" spans="1:21" s="28" customFormat="1" ht="12.75" hidden="1">
      <c r="A26" s="183" t="s">
        <v>140</v>
      </c>
      <c r="B26" s="184"/>
      <c r="C26" s="184"/>
      <c r="D26" s="184"/>
      <c r="E26" s="184"/>
      <c r="F26" s="185"/>
      <c r="G26" s="29" t="s">
        <v>141</v>
      </c>
      <c r="H26" s="30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32"/>
    </row>
    <row r="27" spans="1:21" ht="12.75">
      <c r="A27" s="193" t="s">
        <v>142</v>
      </c>
      <c r="B27" s="193"/>
      <c r="C27" s="193"/>
      <c r="D27" s="193"/>
      <c r="E27" s="193"/>
      <c r="F27" s="193"/>
      <c r="G27" s="79" t="s">
        <v>143</v>
      </c>
      <c r="H27" s="79"/>
      <c r="I27" s="81">
        <f>I29+I30+I31+I32</f>
        <v>1677000</v>
      </c>
      <c r="J27" s="81">
        <f aca="true" t="shared" si="4" ref="J27:U27">J29+J30+J31+J32</f>
        <v>1627000</v>
      </c>
      <c r="K27" s="81">
        <f t="shared" si="4"/>
        <v>0</v>
      </c>
      <c r="L27" s="81">
        <f t="shared" si="4"/>
        <v>0</v>
      </c>
      <c r="M27" s="81">
        <f t="shared" si="4"/>
        <v>0</v>
      </c>
      <c r="N27" s="81">
        <f t="shared" si="4"/>
        <v>0</v>
      </c>
      <c r="O27" s="81">
        <f t="shared" si="4"/>
        <v>0</v>
      </c>
      <c r="P27" s="81">
        <f t="shared" si="4"/>
        <v>0</v>
      </c>
      <c r="Q27" s="81">
        <f t="shared" si="4"/>
        <v>0</v>
      </c>
      <c r="R27" s="81">
        <f t="shared" si="4"/>
        <v>50000</v>
      </c>
      <c r="S27" s="43">
        <f t="shared" si="4"/>
        <v>0</v>
      </c>
      <c r="T27" s="43">
        <f t="shared" si="4"/>
        <v>0</v>
      </c>
      <c r="U27" s="43">
        <f t="shared" si="4"/>
        <v>0</v>
      </c>
    </row>
    <row r="28" spans="1:21" ht="12.75">
      <c r="A28" s="181" t="s">
        <v>23</v>
      </c>
      <c r="B28" s="182"/>
      <c r="C28" s="182"/>
      <c r="D28" s="182"/>
      <c r="E28" s="182"/>
      <c r="F28" s="182"/>
      <c r="G28" s="46"/>
      <c r="H28" s="9"/>
      <c r="I28" s="43"/>
      <c r="J28" s="16"/>
      <c r="K28" s="13"/>
      <c r="L28" s="13"/>
      <c r="M28" s="13"/>
      <c r="N28" s="13"/>
      <c r="O28" s="13"/>
      <c r="P28" s="13"/>
      <c r="Q28" s="13"/>
      <c r="R28" s="15"/>
      <c r="S28" s="49"/>
      <c r="T28" s="49"/>
      <c r="U28" s="50"/>
    </row>
    <row r="29" spans="1:21" ht="12.75">
      <c r="A29" s="189"/>
      <c r="B29" s="190"/>
      <c r="C29" s="190"/>
      <c r="D29" s="190"/>
      <c r="E29" s="190"/>
      <c r="F29" s="190"/>
      <c r="G29" s="46"/>
      <c r="H29" s="47" t="s">
        <v>196</v>
      </c>
      <c r="I29" s="51">
        <f>J29+K29+L29+M29+N29+O29+P29+Q29+R29+S29+T29+U29</f>
        <v>1143000</v>
      </c>
      <c r="J29" s="52">
        <v>1143000</v>
      </c>
      <c r="K29" s="13"/>
      <c r="L29" s="13"/>
      <c r="M29" s="13"/>
      <c r="N29" s="13"/>
      <c r="O29" s="13"/>
      <c r="P29" s="13"/>
      <c r="Q29" s="13"/>
      <c r="R29" s="13"/>
      <c r="S29" s="49"/>
      <c r="T29" s="49"/>
      <c r="U29" s="50"/>
    </row>
    <row r="30" spans="1:21" ht="12.75">
      <c r="A30" s="189"/>
      <c r="B30" s="190"/>
      <c r="C30" s="190"/>
      <c r="D30" s="190"/>
      <c r="E30" s="190"/>
      <c r="F30" s="190"/>
      <c r="G30" s="46"/>
      <c r="H30" s="9">
        <v>851</v>
      </c>
      <c r="I30" s="51">
        <f>J30+K30+L30+M30+N30+O30+P30+Q30+R30+S30+T30+U30</f>
        <v>471000</v>
      </c>
      <c r="J30" s="52">
        <v>471000</v>
      </c>
      <c r="K30" s="13"/>
      <c r="L30" s="13"/>
      <c r="M30" s="13"/>
      <c r="N30" s="13"/>
      <c r="O30" s="13"/>
      <c r="P30" s="13"/>
      <c r="Q30" s="13"/>
      <c r="R30" s="13"/>
      <c r="S30" s="49"/>
      <c r="T30" s="49"/>
      <c r="U30" s="50"/>
    </row>
    <row r="31" spans="1:21" ht="12.75">
      <c r="A31" s="189"/>
      <c r="B31" s="190"/>
      <c r="C31" s="190"/>
      <c r="D31" s="190"/>
      <c r="E31" s="190"/>
      <c r="F31" s="190"/>
      <c r="G31" s="46"/>
      <c r="H31" s="47" t="s">
        <v>197</v>
      </c>
      <c r="I31" s="51">
        <f>J31+K31+L31+M31+N31+O31+P31+Q31+R31+S31+T31+U31</f>
        <v>13000</v>
      </c>
      <c r="J31" s="52">
        <v>13000</v>
      </c>
      <c r="K31" s="13"/>
      <c r="L31" s="13"/>
      <c r="M31" s="13"/>
      <c r="N31" s="13"/>
      <c r="O31" s="13"/>
      <c r="P31" s="13"/>
      <c r="Q31" s="13"/>
      <c r="R31" s="13"/>
      <c r="S31" s="49"/>
      <c r="T31" s="49"/>
      <c r="U31" s="50"/>
    </row>
    <row r="32" spans="1:21" ht="12.75">
      <c r="A32" s="189"/>
      <c r="B32" s="190"/>
      <c r="C32" s="190"/>
      <c r="D32" s="190"/>
      <c r="E32" s="190"/>
      <c r="F32" s="190"/>
      <c r="G32" s="46"/>
      <c r="H32" s="47" t="s">
        <v>198</v>
      </c>
      <c r="I32" s="51">
        <f>J32+K32+L32+M32+N32+O32+P32+Q32+R32+S32+T32+U32</f>
        <v>50000</v>
      </c>
      <c r="J32" s="52"/>
      <c r="K32" s="13"/>
      <c r="L32" s="13"/>
      <c r="M32" s="13"/>
      <c r="N32" s="13"/>
      <c r="O32" s="13"/>
      <c r="P32" s="13"/>
      <c r="Q32" s="13"/>
      <c r="R32" s="22">
        <v>50000</v>
      </c>
      <c r="S32" s="49"/>
      <c r="T32" s="49"/>
      <c r="U32" s="50"/>
    </row>
    <row r="33" spans="1:21" ht="12.75" hidden="1">
      <c r="A33" s="194" t="s">
        <v>187</v>
      </c>
      <c r="B33" s="195"/>
      <c r="C33" s="195"/>
      <c r="D33" s="195"/>
      <c r="E33" s="195"/>
      <c r="F33" s="196"/>
      <c r="G33" s="46" t="s">
        <v>144</v>
      </c>
      <c r="H33" s="47"/>
      <c r="I33" s="43">
        <f>J33+K33+L33+M33+N33+O33+P33+Q33+R33+S33+T33</f>
        <v>0</v>
      </c>
      <c r="J33" s="48"/>
      <c r="K33" s="13"/>
      <c r="L33" s="13"/>
      <c r="M33" s="13"/>
      <c r="N33" s="13"/>
      <c r="O33" s="13"/>
      <c r="P33" s="13"/>
      <c r="Q33" s="13"/>
      <c r="R33" s="13"/>
      <c r="S33" s="49"/>
      <c r="T33" s="49"/>
      <c r="U33" s="50"/>
    </row>
    <row r="34" spans="1:21" ht="12.75" hidden="1">
      <c r="A34" s="194" t="s">
        <v>195</v>
      </c>
      <c r="B34" s="195"/>
      <c r="C34" s="195"/>
      <c r="D34" s="195"/>
      <c r="E34" s="195"/>
      <c r="F34" s="196"/>
      <c r="G34" s="46" t="s">
        <v>145</v>
      </c>
      <c r="H34" s="47"/>
      <c r="I34" s="43">
        <f>J34+K34+L34+M34+N34+O34+P34+Q34+R34+S34+T34</f>
        <v>0</v>
      </c>
      <c r="J34" s="48"/>
      <c r="K34" s="13"/>
      <c r="L34" s="13"/>
      <c r="M34" s="13"/>
      <c r="N34" s="13"/>
      <c r="O34" s="13"/>
      <c r="P34" s="13"/>
      <c r="Q34" s="13"/>
      <c r="R34" s="13"/>
      <c r="S34" s="49"/>
      <c r="T34" s="49"/>
      <c r="U34" s="50"/>
    </row>
    <row r="35" spans="1:21" s="28" customFormat="1" ht="12.75">
      <c r="A35" s="191" t="s">
        <v>188</v>
      </c>
      <c r="B35" s="191"/>
      <c r="C35" s="191"/>
      <c r="D35" s="191"/>
      <c r="E35" s="191"/>
      <c r="F35" s="191"/>
      <c r="G35" s="23" t="s">
        <v>146</v>
      </c>
      <c r="H35" s="25"/>
      <c r="I35" s="37">
        <f>I37+I38+I39+I40+I41+I43+I44</f>
        <v>5183938</v>
      </c>
      <c r="J35" s="37">
        <f aca="true" t="shared" si="5" ref="J35:R35">J37+J38+J39+J40+J41+J43+J44</f>
        <v>3140942</v>
      </c>
      <c r="K35" s="37">
        <f t="shared" si="5"/>
        <v>774410</v>
      </c>
      <c r="L35" s="37">
        <f t="shared" si="5"/>
        <v>0</v>
      </c>
      <c r="M35" s="37">
        <f t="shared" si="5"/>
        <v>0</v>
      </c>
      <c r="N35" s="37">
        <f t="shared" si="5"/>
        <v>0</v>
      </c>
      <c r="O35" s="37">
        <f t="shared" si="5"/>
        <v>0</v>
      </c>
      <c r="P35" s="37">
        <f t="shared" si="5"/>
        <v>0</v>
      </c>
      <c r="Q35" s="37">
        <f t="shared" si="5"/>
        <v>730586</v>
      </c>
      <c r="R35" s="37">
        <f t="shared" si="5"/>
        <v>538000</v>
      </c>
      <c r="S35" s="31">
        <f>S37+S38+S39+S40+S43+S41</f>
        <v>0</v>
      </c>
      <c r="T35" s="31">
        <f>T37+T38+T39+T40+T43+T41</f>
        <v>0</v>
      </c>
      <c r="U35" s="31">
        <f>U37+U38+U39+U40+U43+U41</f>
        <v>0</v>
      </c>
    </row>
    <row r="36" spans="1:21" ht="12.75">
      <c r="A36" s="181" t="s">
        <v>23</v>
      </c>
      <c r="B36" s="182"/>
      <c r="C36" s="182"/>
      <c r="D36" s="182"/>
      <c r="E36" s="182"/>
      <c r="F36" s="182"/>
      <c r="G36" s="29"/>
      <c r="H36" s="29"/>
      <c r="I36" s="15"/>
      <c r="J36" s="14"/>
      <c r="K36" s="13"/>
      <c r="L36" s="13"/>
      <c r="M36" s="13"/>
      <c r="N36" s="13"/>
      <c r="O36" s="13"/>
      <c r="P36" s="13"/>
      <c r="Q36" s="15"/>
      <c r="R36" s="15"/>
      <c r="S36" s="31"/>
      <c r="T36" s="31"/>
      <c r="U36" s="32"/>
    </row>
    <row r="37" spans="1:21" ht="12.75">
      <c r="A37" s="189" t="s">
        <v>28</v>
      </c>
      <c r="B37" s="190"/>
      <c r="C37" s="190"/>
      <c r="D37" s="190"/>
      <c r="E37" s="190"/>
      <c r="F37" s="190"/>
      <c r="G37" s="46" t="s">
        <v>147</v>
      </c>
      <c r="H37" s="47" t="s">
        <v>189</v>
      </c>
      <c r="I37" s="51">
        <f>J37+K37+L37+M37+N37+O37+P37+Q37+R37+S37+T37</f>
        <v>89130</v>
      </c>
      <c r="J37" s="48">
        <f>49530+39600</f>
        <v>89130</v>
      </c>
      <c r="K37" s="13"/>
      <c r="L37" s="13"/>
      <c r="M37" s="13"/>
      <c r="N37" s="13"/>
      <c r="O37" s="13"/>
      <c r="P37" s="13"/>
      <c r="Q37" s="13"/>
      <c r="R37" s="13"/>
      <c r="S37" s="49"/>
      <c r="T37" s="49"/>
      <c r="U37" s="50"/>
    </row>
    <row r="38" spans="1:21" ht="12.75">
      <c r="A38" s="189" t="s">
        <v>29</v>
      </c>
      <c r="B38" s="190"/>
      <c r="C38" s="190"/>
      <c r="D38" s="190"/>
      <c r="E38" s="190"/>
      <c r="F38" s="190"/>
      <c r="G38" s="46" t="s">
        <v>148</v>
      </c>
      <c r="H38" s="47" t="s">
        <v>189</v>
      </c>
      <c r="I38" s="51">
        <f aca="true" t="shared" si="6" ref="I38:I43">J38+K38+L38+M38+N38+O38+P38+Q38+R38+S38+T38</f>
        <v>0</v>
      </c>
      <c r="J38" s="48"/>
      <c r="K38" s="13"/>
      <c r="L38" s="13"/>
      <c r="M38" s="13"/>
      <c r="N38" s="13"/>
      <c r="O38" s="13"/>
      <c r="P38" s="13"/>
      <c r="Q38" s="13"/>
      <c r="R38" s="13"/>
      <c r="S38" s="49"/>
      <c r="T38" s="49"/>
      <c r="U38" s="50"/>
    </row>
    <row r="39" spans="1:21" ht="12.75">
      <c r="A39" s="189" t="s">
        <v>30</v>
      </c>
      <c r="B39" s="190"/>
      <c r="C39" s="190"/>
      <c r="D39" s="190"/>
      <c r="E39" s="190"/>
      <c r="F39" s="190"/>
      <c r="G39" s="46" t="s">
        <v>149</v>
      </c>
      <c r="H39" s="47" t="s">
        <v>189</v>
      </c>
      <c r="I39" s="51">
        <f t="shared" si="6"/>
        <v>2140776</v>
      </c>
      <c r="J39" s="48">
        <v>1878766</v>
      </c>
      <c r="K39" s="13"/>
      <c r="L39" s="13"/>
      <c r="M39" s="13"/>
      <c r="N39" s="13"/>
      <c r="O39" s="13"/>
      <c r="P39" s="13"/>
      <c r="Q39" s="13"/>
      <c r="R39" s="22">
        <v>262010</v>
      </c>
      <c r="S39" s="49"/>
      <c r="T39" s="49"/>
      <c r="U39" s="50"/>
    </row>
    <row r="40" spans="1:21" ht="12.75">
      <c r="A40" s="189" t="s">
        <v>72</v>
      </c>
      <c r="B40" s="190"/>
      <c r="C40" s="190"/>
      <c r="D40" s="190"/>
      <c r="E40" s="190"/>
      <c r="F40" s="190"/>
      <c r="G40" s="46" t="s">
        <v>150</v>
      </c>
      <c r="H40" s="47" t="s">
        <v>189</v>
      </c>
      <c r="I40" s="51">
        <f t="shared" si="6"/>
        <v>0</v>
      </c>
      <c r="J40" s="48"/>
      <c r="K40" s="13"/>
      <c r="L40" s="13"/>
      <c r="M40" s="13"/>
      <c r="N40" s="13"/>
      <c r="O40" s="13"/>
      <c r="P40" s="13"/>
      <c r="Q40" s="13"/>
      <c r="R40" s="13"/>
      <c r="S40" s="49"/>
      <c r="T40" s="49"/>
      <c r="U40" s="50"/>
    </row>
    <row r="41" spans="1:21" ht="12.75">
      <c r="A41" s="189" t="s">
        <v>40</v>
      </c>
      <c r="B41" s="190"/>
      <c r="C41" s="190"/>
      <c r="D41" s="190"/>
      <c r="E41" s="190"/>
      <c r="F41" s="190"/>
      <c r="G41" s="46" t="s">
        <v>151</v>
      </c>
      <c r="H41" s="47" t="s">
        <v>189</v>
      </c>
      <c r="I41" s="51">
        <f t="shared" si="6"/>
        <v>533860</v>
      </c>
      <c r="J41" s="48">
        <v>133860</v>
      </c>
      <c r="K41" s="48"/>
      <c r="L41" s="48"/>
      <c r="M41" s="48"/>
      <c r="N41" s="13"/>
      <c r="O41" s="13"/>
      <c r="P41" s="13"/>
      <c r="Q41" s="22">
        <v>200000</v>
      </c>
      <c r="R41" s="22">
        <v>200000</v>
      </c>
      <c r="S41" s="49"/>
      <c r="T41" s="49"/>
      <c r="U41" s="50"/>
    </row>
    <row r="42" spans="1:21" ht="12.75">
      <c r="A42" s="197" t="s">
        <v>199</v>
      </c>
      <c r="B42" s="198"/>
      <c r="C42" s="198"/>
      <c r="D42" s="198"/>
      <c r="E42" s="198"/>
      <c r="F42" s="198"/>
      <c r="G42" s="46"/>
      <c r="H42" s="47"/>
      <c r="I42" s="51">
        <f t="shared" si="6"/>
        <v>400000</v>
      </c>
      <c r="J42" s="48"/>
      <c r="K42" s="48"/>
      <c r="L42" s="48"/>
      <c r="M42" s="48"/>
      <c r="N42" s="13"/>
      <c r="O42" s="13"/>
      <c r="P42" s="13"/>
      <c r="Q42" s="13">
        <v>200000</v>
      </c>
      <c r="R42" s="13">
        <v>200000</v>
      </c>
      <c r="S42" s="49"/>
      <c r="T42" s="49"/>
      <c r="U42" s="50"/>
    </row>
    <row r="43" spans="1:21" ht="12.75">
      <c r="A43" s="189" t="s">
        <v>41</v>
      </c>
      <c r="B43" s="190"/>
      <c r="C43" s="190"/>
      <c r="D43" s="190"/>
      <c r="E43" s="190"/>
      <c r="F43" s="190"/>
      <c r="G43" s="46" t="s">
        <v>152</v>
      </c>
      <c r="H43" s="47" t="s">
        <v>189</v>
      </c>
      <c r="I43" s="51">
        <f t="shared" si="6"/>
        <v>568481</v>
      </c>
      <c r="J43" s="48">
        <f>194630+138664+28611</f>
        <v>361905</v>
      </c>
      <c r="K43" s="48"/>
      <c r="L43" s="48"/>
      <c r="M43" s="48"/>
      <c r="N43" s="13"/>
      <c r="O43" s="13"/>
      <c r="P43" s="13"/>
      <c r="Q43" s="22">
        <v>206576</v>
      </c>
      <c r="R43" s="13"/>
      <c r="S43" s="49"/>
      <c r="T43" s="49"/>
      <c r="U43" s="50"/>
    </row>
    <row r="44" spans="1:21" ht="12.75">
      <c r="A44" s="192" t="s">
        <v>190</v>
      </c>
      <c r="B44" s="192"/>
      <c r="C44" s="192"/>
      <c r="D44" s="192"/>
      <c r="E44" s="192"/>
      <c r="F44" s="192"/>
      <c r="G44" s="29" t="s">
        <v>153</v>
      </c>
      <c r="H44" s="47" t="s">
        <v>189</v>
      </c>
      <c r="I44" s="15">
        <f>I46+I47+I48</f>
        <v>1851691</v>
      </c>
      <c r="J44" s="14">
        <f aca="true" t="shared" si="7" ref="J44:U44">J46+J48</f>
        <v>677281</v>
      </c>
      <c r="K44" s="14">
        <f t="shared" si="7"/>
        <v>774410</v>
      </c>
      <c r="L44" s="14">
        <f t="shared" si="7"/>
        <v>0</v>
      </c>
      <c r="M44" s="14">
        <f t="shared" si="7"/>
        <v>0</v>
      </c>
      <c r="N44" s="14">
        <f t="shared" si="7"/>
        <v>0</v>
      </c>
      <c r="O44" s="14">
        <f t="shared" si="7"/>
        <v>0</v>
      </c>
      <c r="P44" s="14">
        <f t="shared" si="7"/>
        <v>0</v>
      </c>
      <c r="Q44" s="15">
        <f t="shared" si="7"/>
        <v>324010</v>
      </c>
      <c r="R44" s="15">
        <f t="shared" si="7"/>
        <v>75990</v>
      </c>
      <c r="S44" s="31">
        <f t="shared" si="7"/>
        <v>0</v>
      </c>
      <c r="T44" s="31">
        <f t="shared" si="7"/>
        <v>0</v>
      </c>
      <c r="U44" s="32">
        <f t="shared" si="7"/>
        <v>0</v>
      </c>
    </row>
    <row r="45" spans="1:21" ht="12.75">
      <c r="A45" s="181" t="s">
        <v>23</v>
      </c>
      <c r="B45" s="182"/>
      <c r="C45" s="182"/>
      <c r="D45" s="182"/>
      <c r="E45" s="182"/>
      <c r="F45" s="182"/>
      <c r="G45" s="29"/>
      <c r="H45" s="29"/>
      <c r="I45" s="15"/>
      <c r="J45" s="16"/>
      <c r="K45" s="14"/>
      <c r="L45" s="14"/>
      <c r="M45" s="14"/>
      <c r="N45" s="13"/>
      <c r="O45" s="13"/>
      <c r="P45" s="13"/>
      <c r="Q45" s="15"/>
      <c r="R45" s="15"/>
      <c r="S45" s="31"/>
      <c r="T45" s="31"/>
      <c r="U45" s="32"/>
    </row>
    <row r="46" spans="1:21" ht="12.75">
      <c r="A46" s="189" t="s">
        <v>31</v>
      </c>
      <c r="B46" s="190"/>
      <c r="C46" s="190"/>
      <c r="D46" s="190"/>
      <c r="E46" s="190"/>
      <c r="F46" s="190"/>
      <c r="G46" s="46" t="s">
        <v>154</v>
      </c>
      <c r="H46" s="47" t="s">
        <v>189</v>
      </c>
      <c r="I46" s="51">
        <f>J46+K46+L46+M46+N46+O46+P46+Q46+R46+S46+T46+U46</f>
        <v>927281</v>
      </c>
      <c r="J46" s="52">
        <v>677281</v>
      </c>
      <c r="K46" s="48"/>
      <c r="L46" s="14"/>
      <c r="M46" s="14"/>
      <c r="N46" s="13"/>
      <c r="O46" s="13"/>
      <c r="P46" s="13"/>
      <c r="Q46" s="22">
        <v>250000</v>
      </c>
      <c r="R46" s="13"/>
      <c r="S46" s="31"/>
      <c r="T46" s="31"/>
      <c r="U46" s="32"/>
    </row>
    <row r="47" spans="1:21" ht="12.75">
      <c r="A47" s="189" t="s">
        <v>32</v>
      </c>
      <c r="B47" s="190"/>
      <c r="C47" s="190"/>
      <c r="D47" s="190"/>
      <c r="E47" s="190"/>
      <c r="F47" s="190"/>
      <c r="G47" s="46" t="s">
        <v>155</v>
      </c>
      <c r="H47" s="47" t="s">
        <v>189</v>
      </c>
      <c r="I47" s="51">
        <f>J47+K47+L47+M47+N47+O47+P47+Q47+R47+S47+T47+U47</f>
        <v>0</v>
      </c>
      <c r="J47" s="52"/>
      <c r="K47" s="48"/>
      <c r="L47" s="14"/>
      <c r="M47" s="14"/>
      <c r="N47" s="13"/>
      <c r="O47" s="13"/>
      <c r="P47" s="13"/>
      <c r="Q47" s="13"/>
      <c r="R47" s="13"/>
      <c r="S47" s="31"/>
      <c r="T47" s="31"/>
      <c r="U47" s="32"/>
    </row>
    <row r="48" spans="1:21" ht="12.75">
      <c r="A48" s="189" t="s">
        <v>33</v>
      </c>
      <c r="B48" s="190"/>
      <c r="C48" s="190"/>
      <c r="D48" s="190"/>
      <c r="E48" s="190"/>
      <c r="F48" s="190"/>
      <c r="G48" s="46" t="s">
        <v>156</v>
      </c>
      <c r="H48" s="47" t="s">
        <v>189</v>
      </c>
      <c r="I48" s="51">
        <f>J48+K48+L48+M48+N48+O48+P48+Q48+R48+S48+T48+U48</f>
        <v>924410</v>
      </c>
      <c r="J48" s="52"/>
      <c r="K48" s="48">
        <f>81770+692640</f>
        <v>774410</v>
      </c>
      <c r="L48" s="14"/>
      <c r="M48" s="14"/>
      <c r="N48" s="13"/>
      <c r="O48" s="13"/>
      <c r="P48" s="13"/>
      <c r="Q48" s="22">
        <v>74010</v>
      </c>
      <c r="R48" s="22">
        <v>75990</v>
      </c>
      <c r="S48" s="31"/>
      <c r="T48" s="31"/>
      <c r="U48" s="32"/>
    </row>
    <row r="49" spans="1:21" ht="12.75">
      <c r="A49" s="197" t="s">
        <v>39</v>
      </c>
      <c r="B49" s="198"/>
      <c r="C49" s="198"/>
      <c r="D49" s="198"/>
      <c r="E49" s="198"/>
      <c r="F49" s="198"/>
      <c r="G49" s="46"/>
      <c r="H49" s="47"/>
      <c r="I49" s="51">
        <f>J49+K49+L49+M49+N49+O49+P49+Q49+R49+S49+T49+U49</f>
        <v>774410</v>
      </c>
      <c r="J49" s="52"/>
      <c r="K49" s="48">
        <f>81770+692640</f>
        <v>774410</v>
      </c>
      <c r="L49" s="14"/>
      <c r="M49" s="14"/>
      <c r="N49" s="13"/>
      <c r="O49" s="13"/>
      <c r="P49" s="13"/>
      <c r="Q49" s="13"/>
      <c r="R49" s="13"/>
      <c r="S49" s="31"/>
      <c r="T49" s="31"/>
      <c r="U49" s="32"/>
    </row>
    <row r="50" spans="1:21" ht="12.75" customHeight="1">
      <c r="A50" s="203" t="s">
        <v>191</v>
      </c>
      <c r="B50" s="204"/>
      <c r="C50" s="204"/>
      <c r="D50" s="204"/>
      <c r="E50" s="204"/>
      <c r="F50" s="205"/>
      <c r="G50" s="40" t="s">
        <v>157</v>
      </c>
      <c r="H50" s="41"/>
      <c r="I50" s="42">
        <f>I52+I53</f>
        <v>0</v>
      </c>
      <c r="J50" s="42">
        <f aca="true" t="shared" si="8" ref="J50:R50">J52+J53</f>
        <v>0</v>
      </c>
      <c r="K50" s="42">
        <f t="shared" si="8"/>
        <v>0</v>
      </c>
      <c r="L50" s="42">
        <f t="shared" si="8"/>
        <v>0</v>
      </c>
      <c r="M50" s="42">
        <f t="shared" si="8"/>
        <v>0</v>
      </c>
      <c r="N50" s="42">
        <f t="shared" si="8"/>
        <v>0</v>
      </c>
      <c r="O50" s="42">
        <f t="shared" si="8"/>
        <v>0</v>
      </c>
      <c r="P50" s="42">
        <f t="shared" si="8"/>
        <v>0</v>
      </c>
      <c r="Q50" s="42">
        <f t="shared" si="8"/>
        <v>0</v>
      </c>
      <c r="R50" s="42">
        <f t="shared" si="8"/>
        <v>0</v>
      </c>
      <c r="S50" s="53"/>
      <c r="T50" s="35"/>
      <c r="U50" s="53"/>
    </row>
    <row r="51" spans="1:21" ht="12.75">
      <c r="A51" s="206" t="s">
        <v>23</v>
      </c>
      <c r="B51" s="207"/>
      <c r="C51" s="207"/>
      <c r="D51" s="207"/>
      <c r="E51" s="207"/>
      <c r="F51" s="208"/>
      <c r="G51" s="54"/>
      <c r="H51" s="55"/>
      <c r="I51" s="56"/>
      <c r="J51" s="57"/>
      <c r="K51" s="57"/>
      <c r="L51" s="58"/>
      <c r="M51" s="57"/>
      <c r="N51" s="57"/>
      <c r="O51" s="14"/>
      <c r="P51" s="14"/>
      <c r="Q51" s="59"/>
      <c r="R51" s="59"/>
      <c r="S51" s="60"/>
      <c r="T51" s="61"/>
      <c r="U51" s="60"/>
    </row>
    <row r="52" spans="1:21" ht="12.75">
      <c r="A52" s="199" t="s">
        <v>192</v>
      </c>
      <c r="B52" s="200"/>
      <c r="C52" s="200"/>
      <c r="D52" s="200"/>
      <c r="E52" s="200"/>
      <c r="F52" s="201"/>
      <c r="G52" s="62" t="s">
        <v>158</v>
      </c>
      <c r="H52" s="63"/>
      <c r="I52" s="64"/>
      <c r="J52" s="65"/>
      <c r="K52" s="65"/>
      <c r="L52" s="66"/>
      <c r="M52" s="65"/>
      <c r="N52" s="65"/>
      <c r="O52" s="14"/>
      <c r="P52" s="14"/>
      <c r="Q52" s="67"/>
      <c r="R52" s="67"/>
      <c r="S52" s="68"/>
      <c r="T52" s="69"/>
      <c r="U52" s="68"/>
    </row>
    <row r="53" spans="1:21" ht="12.75">
      <c r="A53" s="199" t="s">
        <v>193</v>
      </c>
      <c r="B53" s="200"/>
      <c r="C53" s="200"/>
      <c r="D53" s="200"/>
      <c r="E53" s="200"/>
      <c r="F53" s="201"/>
      <c r="G53" s="62" t="s">
        <v>159</v>
      </c>
      <c r="H53" s="63"/>
      <c r="I53" s="64"/>
      <c r="J53" s="70"/>
      <c r="K53" s="65"/>
      <c r="L53" s="66"/>
      <c r="M53" s="65"/>
      <c r="N53" s="65"/>
      <c r="O53" s="14"/>
      <c r="P53" s="14"/>
      <c r="Q53" s="67"/>
      <c r="R53" s="67"/>
      <c r="S53" s="68"/>
      <c r="T53" s="69"/>
      <c r="U53" s="68"/>
    </row>
    <row r="54" spans="1:21" ht="12.75">
      <c r="A54" s="199" t="s">
        <v>194</v>
      </c>
      <c r="B54" s="200"/>
      <c r="C54" s="200"/>
      <c r="D54" s="200"/>
      <c r="E54" s="200"/>
      <c r="F54" s="201"/>
      <c r="G54" s="62" t="s">
        <v>160</v>
      </c>
      <c r="H54" s="63"/>
      <c r="I54" s="64"/>
      <c r="J54" s="70"/>
      <c r="K54" s="65"/>
      <c r="L54" s="66"/>
      <c r="M54" s="65"/>
      <c r="N54" s="65"/>
      <c r="O54" s="14"/>
      <c r="P54" s="14"/>
      <c r="Q54" s="67"/>
      <c r="R54" s="67"/>
      <c r="S54" s="68"/>
      <c r="T54" s="69"/>
      <c r="U54" s="68"/>
    </row>
    <row r="55" spans="1:21" ht="12.75">
      <c r="A55" s="202" t="s">
        <v>23</v>
      </c>
      <c r="B55" s="202"/>
      <c r="C55" s="202"/>
      <c r="D55" s="202"/>
      <c r="E55" s="202"/>
      <c r="F55" s="202"/>
      <c r="G55" s="62"/>
      <c r="H55" s="63"/>
      <c r="I55" s="64"/>
      <c r="J55" s="70"/>
      <c r="K55" s="65"/>
      <c r="L55" s="66"/>
      <c r="M55" s="65"/>
      <c r="N55" s="65"/>
      <c r="O55" s="14"/>
      <c r="P55" s="14"/>
      <c r="Q55" s="67"/>
      <c r="R55" s="67"/>
      <c r="S55" s="68"/>
      <c r="T55" s="69"/>
      <c r="U55" s="68"/>
    </row>
    <row r="56" spans="1:21" ht="12.75">
      <c r="A56" s="202" t="s">
        <v>161</v>
      </c>
      <c r="B56" s="202"/>
      <c r="C56" s="202"/>
      <c r="D56" s="202"/>
      <c r="E56" s="202"/>
      <c r="F56" s="202"/>
      <c r="G56" s="62" t="s">
        <v>162</v>
      </c>
      <c r="H56" s="63"/>
      <c r="I56" s="64"/>
      <c r="J56" s="70"/>
      <c r="K56" s="65"/>
      <c r="L56" s="66"/>
      <c r="M56" s="65"/>
      <c r="N56" s="65"/>
      <c r="O56" s="14"/>
      <c r="P56" s="14"/>
      <c r="Q56" s="67"/>
      <c r="R56" s="67"/>
      <c r="S56" s="68"/>
      <c r="T56" s="69"/>
      <c r="U56" s="68"/>
    </row>
    <row r="57" spans="1:21" ht="12.75">
      <c r="A57" s="202" t="s">
        <v>163</v>
      </c>
      <c r="B57" s="202"/>
      <c r="C57" s="202"/>
      <c r="D57" s="202"/>
      <c r="E57" s="202"/>
      <c r="F57" s="202"/>
      <c r="G57" s="62" t="s">
        <v>164</v>
      </c>
      <c r="H57" s="63"/>
      <c r="I57" s="64"/>
      <c r="J57" s="70"/>
      <c r="K57" s="65"/>
      <c r="L57" s="66"/>
      <c r="M57" s="65"/>
      <c r="N57" s="65"/>
      <c r="O57" s="14"/>
      <c r="P57" s="14"/>
      <c r="Q57" s="67"/>
      <c r="R57" s="67"/>
      <c r="S57" s="68"/>
      <c r="T57" s="69"/>
      <c r="U57" s="68"/>
    </row>
    <row r="58" spans="1:21" ht="18.75" customHeight="1">
      <c r="A58" s="212" t="s">
        <v>165</v>
      </c>
      <c r="B58" s="212"/>
      <c r="C58" s="212"/>
      <c r="D58" s="212"/>
      <c r="E58" s="212"/>
      <c r="F58" s="212"/>
      <c r="G58" s="29" t="s">
        <v>166</v>
      </c>
      <c r="H58" s="30"/>
      <c r="I58" s="16">
        <f>J58+K58+Q58+R58</f>
        <v>215494.32</v>
      </c>
      <c r="J58" s="14"/>
      <c r="K58" s="14"/>
      <c r="L58" s="14"/>
      <c r="M58" s="14"/>
      <c r="N58" s="14"/>
      <c r="O58" s="14"/>
      <c r="P58" s="14"/>
      <c r="Q58" s="14">
        <v>215494.32</v>
      </c>
      <c r="R58" s="14"/>
      <c r="S58" s="71"/>
      <c r="T58" s="71"/>
      <c r="U58" s="71">
        <v>0</v>
      </c>
    </row>
    <row r="59" spans="1:21" ht="24.75" customHeight="1">
      <c r="A59" s="212" t="s">
        <v>167</v>
      </c>
      <c r="B59" s="212"/>
      <c r="C59" s="212"/>
      <c r="D59" s="212"/>
      <c r="E59" s="212"/>
      <c r="F59" s="212"/>
      <c r="G59" s="29" t="s">
        <v>168</v>
      </c>
      <c r="H59" s="29"/>
      <c r="I59" s="16">
        <f>J59+K59+Q59+R59</f>
        <v>0</v>
      </c>
      <c r="J59" s="72">
        <f>J10-J19</f>
        <v>0</v>
      </c>
      <c r="K59" s="72">
        <f aca="true" t="shared" si="9" ref="K59:R59">K10-K19</f>
        <v>0</v>
      </c>
      <c r="L59" s="72">
        <f t="shared" si="9"/>
        <v>0</v>
      </c>
      <c r="M59" s="72">
        <f t="shared" si="9"/>
        <v>0</v>
      </c>
      <c r="N59" s="72">
        <f t="shared" si="9"/>
        <v>0</v>
      </c>
      <c r="O59" s="72">
        <f t="shared" si="9"/>
        <v>0</v>
      </c>
      <c r="P59" s="72">
        <f t="shared" si="9"/>
        <v>0</v>
      </c>
      <c r="Q59" s="72">
        <f>Q10-Q19+Q58</f>
        <v>0</v>
      </c>
      <c r="R59" s="72">
        <f t="shared" si="9"/>
        <v>0</v>
      </c>
      <c r="S59" s="73"/>
      <c r="T59" s="73"/>
      <c r="U59" s="31">
        <f>U58+U10-U19</f>
        <v>0</v>
      </c>
    </row>
    <row r="60" spans="1:21" ht="12.75">
      <c r="A60" s="209" t="s">
        <v>26</v>
      </c>
      <c r="B60" s="209"/>
      <c r="C60" s="209"/>
      <c r="D60" s="209"/>
      <c r="E60" s="209"/>
      <c r="F60" s="209"/>
      <c r="G60" s="74"/>
      <c r="H60" s="74"/>
      <c r="I60" s="75"/>
      <c r="U60" s="9"/>
    </row>
    <row r="61" spans="1:21" ht="12.75">
      <c r="A61" s="211" t="s">
        <v>27</v>
      </c>
      <c r="B61" s="211"/>
      <c r="C61" s="211"/>
      <c r="D61" s="211"/>
      <c r="E61" s="211"/>
      <c r="F61" s="211"/>
      <c r="G61" s="29" t="s">
        <v>43</v>
      </c>
      <c r="H61" s="29"/>
      <c r="I61" s="76"/>
      <c r="U61" s="9"/>
    </row>
    <row r="63" spans="1:21" ht="31.5" customHeight="1">
      <c r="A63" s="213" t="s">
        <v>73</v>
      </c>
      <c r="B63" s="213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77"/>
      <c r="T63" s="77"/>
      <c r="U63" s="77"/>
    </row>
    <row r="64" spans="1:21" ht="33.75" customHeight="1">
      <c r="A64" s="210" t="s">
        <v>169</v>
      </c>
      <c r="B64" s="210"/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  <c r="T64" s="210"/>
      <c r="U64" s="210"/>
    </row>
    <row r="65" spans="1:21" ht="26.25" customHeight="1">
      <c r="A65" s="210" t="s">
        <v>170</v>
      </c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</row>
    <row r="68" spans="2:9" ht="12.75">
      <c r="B68" s="7" t="s">
        <v>201</v>
      </c>
      <c r="F68" s="11"/>
      <c r="G68" s="12"/>
      <c r="H68" s="11"/>
      <c r="I68" s="85" t="s">
        <v>62</v>
      </c>
    </row>
    <row r="70" ht="12.75">
      <c r="B70" s="7" t="s">
        <v>74</v>
      </c>
    </row>
    <row r="71" ht="12.75">
      <c r="B71" s="7" t="s">
        <v>75</v>
      </c>
    </row>
    <row r="72" spans="2:9" ht="12.75">
      <c r="B72" s="7" t="s">
        <v>76</v>
      </c>
      <c r="E72" s="10"/>
      <c r="F72" s="11"/>
      <c r="G72" s="12"/>
      <c r="H72" s="11"/>
      <c r="I72" s="12" t="s">
        <v>202</v>
      </c>
    </row>
    <row r="73" ht="12.75">
      <c r="B73" s="7" t="s">
        <v>203</v>
      </c>
    </row>
    <row r="75" ht="12.75">
      <c r="B75" s="7" t="s">
        <v>204</v>
      </c>
    </row>
    <row r="77" spans="2:26" ht="12.75" customHeight="1"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</row>
    <row r="78" spans="1:26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19"/>
      <c r="Q78" s="19"/>
      <c r="R78" s="19"/>
      <c r="S78" s="20"/>
      <c r="T78" s="20"/>
      <c r="U78" s="19"/>
      <c r="V78" s="83"/>
      <c r="W78" s="83"/>
      <c r="X78" s="83"/>
      <c r="Y78" s="83"/>
      <c r="Z78" s="83"/>
    </row>
    <row r="79" spans="1:26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19"/>
      <c r="Q79" s="19"/>
      <c r="R79" s="19"/>
      <c r="S79" s="20"/>
      <c r="T79" s="20"/>
      <c r="U79" s="19"/>
      <c r="V79" s="19"/>
      <c r="W79" s="19"/>
      <c r="X79" s="19"/>
      <c r="Y79" s="19"/>
      <c r="Z79" s="19"/>
    </row>
    <row r="80" spans="1:26" ht="12.75">
      <c r="A80" s="10"/>
      <c r="B80" s="10"/>
      <c r="C80" s="10"/>
      <c r="D80" s="10"/>
      <c r="E80" s="10"/>
      <c r="F80" s="10"/>
      <c r="G80" s="10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2.75">
      <c r="A81" s="10"/>
      <c r="B81" s="10"/>
      <c r="C81" s="10"/>
      <c r="D81" s="10"/>
      <c r="E81" s="10"/>
      <c r="F81" s="10"/>
      <c r="G81" s="10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2.75">
      <c r="A82" s="10"/>
      <c r="B82" s="10"/>
      <c r="C82" s="10"/>
      <c r="D82" s="10"/>
      <c r="E82" s="10"/>
      <c r="F82" s="10"/>
      <c r="G82" s="10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2.75">
      <c r="A83" s="10"/>
      <c r="B83" s="10"/>
      <c r="C83" s="10"/>
      <c r="D83" s="10"/>
      <c r="E83" s="10"/>
      <c r="F83" s="10"/>
      <c r="G83" s="10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2.75">
      <c r="A84" s="10"/>
      <c r="B84" s="10"/>
      <c r="C84" s="10"/>
      <c r="D84" s="10"/>
      <c r="E84" s="10"/>
      <c r="F84" s="10"/>
      <c r="G84" s="10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2.75">
      <c r="A85" s="10"/>
      <c r="B85" s="10"/>
      <c r="C85" s="10"/>
      <c r="D85" s="10"/>
      <c r="E85" s="10"/>
      <c r="F85" s="10"/>
      <c r="G85" s="10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2.75">
      <c r="A86" s="10"/>
      <c r="B86" s="10"/>
      <c r="C86" s="10"/>
      <c r="D86" s="10"/>
      <c r="E86" s="10"/>
      <c r="F86" s="10"/>
      <c r="G86" s="10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0"/>
      <c r="S86" s="10"/>
      <c r="T86" s="10"/>
      <c r="U86" s="10"/>
      <c r="V86" s="10"/>
      <c r="W86" s="10"/>
      <c r="X86" s="10"/>
      <c r="Y86" s="10"/>
      <c r="Z86" s="10"/>
    </row>
  </sheetData>
  <mergeCells count="78">
    <mergeCell ref="A56:F56"/>
    <mergeCell ref="A57:F57"/>
    <mergeCell ref="A60:F60"/>
    <mergeCell ref="A65:U65"/>
    <mergeCell ref="A61:F61"/>
    <mergeCell ref="A64:U64"/>
    <mergeCell ref="A59:F59"/>
    <mergeCell ref="A58:F58"/>
    <mergeCell ref="A63:R63"/>
    <mergeCell ref="A54:F54"/>
    <mergeCell ref="A55:F55"/>
    <mergeCell ref="A47:F47"/>
    <mergeCell ref="A48:F48"/>
    <mergeCell ref="A49:F49"/>
    <mergeCell ref="A50:F50"/>
    <mergeCell ref="A51:F51"/>
    <mergeCell ref="A52:F52"/>
    <mergeCell ref="A53:F53"/>
    <mergeCell ref="A44:F44"/>
    <mergeCell ref="A45:F45"/>
    <mergeCell ref="A46:F46"/>
    <mergeCell ref="A16:F16"/>
    <mergeCell ref="A27:F27"/>
    <mergeCell ref="A33:F33"/>
    <mergeCell ref="A34:F34"/>
    <mergeCell ref="A41:F41"/>
    <mergeCell ref="A42:F42"/>
    <mergeCell ref="A43:F43"/>
    <mergeCell ref="A37:F37"/>
    <mergeCell ref="A38:F38"/>
    <mergeCell ref="A39:F39"/>
    <mergeCell ref="A40:F40"/>
    <mergeCell ref="A24:F24"/>
    <mergeCell ref="A25:F25"/>
    <mergeCell ref="A35:F35"/>
    <mergeCell ref="A36:F36"/>
    <mergeCell ref="A29:F29"/>
    <mergeCell ref="A30:F30"/>
    <mergeCell ref="A31:F31"/>
    <mergeCell ref="A32:F32"/>
    <mergeCell ref="A12:F12"/>
    <mergeCell ref="A11:F11"/>
    <mergeCell ref="A28:F28"/>
    <mergeCell ref="A26:F26"/>
    <mergeCell ref="A19:F19"/>
    <mergeCell ref="A20:F20"/>
    <mergeCell ref="A21:F21"/>
    <mergeCell ref="A22:F22"/>
    <mergeCell ref="A23:F23"/>
    <mergeCell ref="A17:F17"/>
    <mergeCell ref="A10:F10"/>
    <mergeCell ref="A18:F18"/>
    <mergeCell ref="U5:U8"/>
    <mergeCell ref="K7:K8"/>
    <mergeCell ref="M7:M8"/>
    <mergeCell ref="Q7:Q8"/>
    <mergeCell ref="R7:R8"/>
    <mergeCell ref="S7:S8"/>
    <mergeCell ref="L7:L8"/>
    <mergeCell ref="A9:F9"/>
    <mergeCell ref="A1:U1"/>
    <mergeCell ref="Q2:U2"/>
    <mergeCell ref="I4:I8"/>
    <mergeCell ref="J4:U4"/>
    <mergeCell ref="N5:N8"/>
    <mergeCell ref="P7:P8"/>
    <mergeCell ref="P5:T6"/>
    <mergeCell ref="T7:T8"/>
    <mergeCell ref="A14:F14"/>
    <mergeCell ref="A15:F15"/>
    <mergeCell ref="A3:F8"/>
    <mergeCell ref="O5:O8"/>
    <mergeCell ref="J7:J8"/>
    <mergeCell ref="J5:M6"/>
    <mergeCell ref="I3:T3"/>
    <mergeCell ref="H3:H8"/>
    <mergeCell ref="G3:G8"/>
    <mergeCell ref="A13:F13"/>
  </mergeCells>
  <printOptions/>
  <pageMargins left="0.49" right="0.24" top="0.24" bottom="0.2" header="0.2" footer="0.2"/>
  <pageSetup fitToHeight="2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="75" zoomScaleNormal="75" workbookViewId="0" topLeftCell="A1">
      <selection activeCell="O23" sqref="O23"/>
    </sheetView>
  </sheetViews>
  <sheetFormatPr defaultColWidth="9.00390625" defaultRowHeight="12.75"/>
  <cols>
    <col min="1" max="1" width="67.25390625" style="0" customWidth="1"/>
    <col min="4" max="4" width="14.75390625" style="0" customWidth="1"/>
    <col min="5" max="5" width="13.375" style="0" customWidth="1"/>
    <col min="6" max="6" width="12.125" style="0" customWidth="1"/>
    <col min="7" max="7" width="12.875" style="0" customWidth="1"/>
    <col min="8" max="8" width="10.875" style="0" customWidth="1"/>
    <col min="9" max="9" width="11.875" style="0" customWidth="1"/>
    <col min="10" max="10" width="13.125" style="0" customWidth="1"/>
    <col min="11" max="12" width="10.125" style="0" customWidth="1"/>
  </cols>
  <sheetData>
    <row r="1" spans="1:13" ht="22.5">
      <c r="A1" s="7"/>
      <c r="B1" s="7"/>
      <c r="C1" s="7"/>
      <c r="D1" s="7"/>
      <c r="E1" s="7"/>
      <c r="F1" s="86"/>
      <c r="G1" s="86"/>
      <c r="H1" s="86"/>
      <c r="I1" s="86"/>
      <c r="J1" s="214" t="s">
        <v>205</v>
      </c>
      <c r="K1" s="214"/>
      <c r="L1" s="214"/>
      <c r="M1" s="214"/>
    </row>
    <row r="2" spans="1:13" ht="22.5">
      <c r="A2" s="7"/>
      <c r="B2" s="125"/>
      <c r="C2" s="125"/>
      <c r="D2" s="125"/>
      <c r="E2" s="125"/>
      <c r="F2" s="125"/>
      <c r="G2" s="125"/>
      <c r="H2" s="125"/>
      <c r="I2" s="125"/>
      <c r="J2" s="125"/>
      <c r="K2" s="87"/>
      <c r="L2" s="86"/>
      <c r="M2" s="86"/>
    </row>
    <row r="3" spans="1:13" ht="24" thickBot="1">
      <c r="A3" s="5"/>
      <c r="B3" s="88"/>
      <c r="C3" s="7"/>
      <c r="D3" s="18"/>
      <c r="E3" s="18"/>
      <c r="F3" s="18"/>
      <c r="G3" s="18"/>
      <c r="H3" s="89"/>
      <c r="I3" s="4"/>
      <c r="J3" s="4"/>
      <c r="K3" s="4"/>
      <c r="L3" s="4"/>
      <c r="M3" s="4"/>
    </row>
    <row r="4" spans="1:13" ht="19.5" customHeight="1" thickBot="1">
      <c r="A4" s="215" t="s">
        <v>22</v>
      </c>
      <c r="B4" s="218" t="s">
        <v>206</v>
      </c>
      <c r="C4" s="221" t="s">
        <v>207</v>
      </c>
      <c r="D4" s="224" t="s">
        <v>208</v>
      </c>
      <c r="E4" s="225"/>
      <c r="F4" s="225"/>
      <c r="G4" s="225"/>
      <c r="H4" s="225"/>
      <c r="I4" s="225"/>
      <c r="J4" s="225"/>
      <c r="K4" s="226"/>
      <c r="L4" s="227"/>
      <c r="M4" s="90"/>
    </row>
    <row r="5" spans="1:13" ht="12.75" customHeight="1">
      <c r="A5" s="216"/>
      <c r="B5" s="219"/>
      <c r="C5" s="222"/>
      <c r="D5" s="228" t="s">
        <v>21</v>
      </c>
      <c r="E5" s="229"/>
      <c r="F5" s="229"/>
      <c r="G5" s="229"/>
      <c r="H5" s="229"/>
      <c r="I5" s="229"/>
      <c r="J5" s="229"/>
      <c r="K5" s="229"/>
      <c r="L5" s="230"/>
      <c r="M5" s="86"/>
    </row>
    <row r="6" spans="1:13" ht="12.75" customHeight="1">
      <c r="A6" s="216"/>
      <c r="B6" s="219"/>
      <c r="C6" s="222"/>
      <c r="D6" s="231"/>
      <c r="E6" s="232"/>
      <c r="F6" s="232"/>
      <c r="G6" s="232"/>
      <c r="H6" s="232"/>
      <c r="I6" s="232"/>
      <c r="J6" s="232"/>
      <c r="K6" s="232"/>
      <c r="L6" s="233"/>
      <c r="M6" s="86"/>
    </row>
    <row r="7" spans="1:13" ht="13.5" customHeight="1" thickBot="1">
      <c r="A7" s="216"/>
      <c r="B7" s="219"/>
      <c r="C7" s="222"/>
      <c r="D7" s="234"/>
      <c r="E7" s="235"/>
      <c r="F7" s="235"/>
      <c r="G7" s="235"/>
      <c r="H7" s="235"/>
      <c r="I7" s="235"/>
      <c r="J7" s="235"/>
      <c r="K7" s="235"/>
      <c r="L7" s="236"/>
      <c r="M7" s="86"/>
    </row>
    <row r="8" spans="1:13" ht="12.75" customHeight="1">
      <c r="A8" s="216"/>
      <c r="B8" s="219"/>
      <c r="C8" s="222"/>
      <c r="D8" s="237" t="s">
        <v>209</v>
      </c>
      <c r="E8" s="238"/>
      <c r="F8" s="239"/>
      <c r="G8" s="246" t="s">
        <v>210</v>
      </c>
      <c r="H8" s="246"/>
      <c r="I8" s="247"/>
      <c r="J8" s="252" t="s">
        <v>211</v>
      </c>
      <c r="K8" s="253"/>
      <c r="L8" s="254"/>
      <c r="M8" s="86"/>
    </row>
    <row r="9" spans="1:13" ht="12.75" customHeight="1">
      <c r="A9" s="216"/>
      <c r="B9" s="219"/>
      <c r="C9" s="222"/>
      <c r="D9" s="240"/>
      <c r="E9" s="241"/>
      <c r="F9" s="242"/>
      <c r="G9" s="248"/>
      <c r="H9" s="248"/>
      <c r="I9" s="249"/>
      <c r="J9" s="255"/>
      <c r="K9" s="256"/>
      <c r="L9" s="257"/>
      <c r="M9" s="86"/>
    </row>
    <row r="10" spans="1:13" ht="12.75" customHeight="1">
      <c r="A10" s="216"/>
      <c r="B10" s="219"/>
      <c r="C10" s="222"/>
      <c r="D10" s="240"/>
      <c r="E10" s="241"/>
      <c r="F10" s="242"/>
      <c r="G10" s="248"/>
      <c r="H10" s="248"/>
      <c r="I10" s="249"/>
      <c r="J10" s="255"/>
      <c r="K10" s="256"/>
      <c r="L10" s="257"/>
      <c r="M10" s="86"/>
    </row>
    <row r="11" spans="1:13" ht="12.75" customHeight="1">
      <c r="A11" s="216"/>
      <c r="B11" s="219"/>
      <c r="C11" s="222"/>
      <c r="D11" s="240"/>
      <c r="E11" s="241"/>
      <c r="F11" s="242"/>
      <c r="G11" s="248"/>
      <c r="H11" s="248"/>
      <c r="I11" s="249"/>
      <c r="J11" s="255"/>
      <c r="K11" s="256"/>
      <c r="L11" s="257"/>
      <c r="M11" s="86"/>
    </row>
    <row r="12" spans="1:13" ht="63" customHeight="1" thickBot="1">
      <c r="A12" s="216"/>
      <c r="B12" s="219"/>
      <c r="C12" s="222"/>
      <c r="D12" s="243"/>
      <c r="E12" s="244"/>
      <c r="F12" s="245"/>
      <c r="G12" s="250"/>
      <c r="H12" s="250"/>
      <c r="I12" s="251"/>
      <c r="J12" s="258"/>
      <c r="K12" s="259"/>
      <c r="L12" s="260"/>
      <c r="M12" s="86"/>
    </row>
    <row r="13" spans="1:13" ht="12.75" customHeight="1">
      <c r="A13" s="216"/>
      <c r="B13" s="219"/>
      <c r="C13" s="222"/>
      <c r="D13" s="261" t="s">
        <v>233</v>
      </c>
      <c r="E13" s="264" t="s">
        <v>237</v>
      </c>
      <c r="F13" s="270" t="s">
        <v>213</v>
      </c>
      <c r="G13" s="273" t="s">
        <v>238</v>
      </c>
      <c r="H13" s="264" t="s">
        <v>212</v>
      </c>
      <c r="I13" s="270" t="s">
        <v>213</v>
      </c>
      <c r="J13" s="267" t="s">
        <v>239</v>
      </c>
      <c r="K13" s="264" t="s">
        <v>212</v>
      </c>
      <c r="L13" s="270" t="s">
        <v>213</v>
      </c>
      <c r="M13" s="86"/>
    </row>
    <row r="14" spans="1:13" ht="12.75" customHeight="1">
      <c r="A14" s="216"/>
      <c r="B14" s="219"/>
      <c r="C14" s="222"/>
      <c r="D14" s="262"/>
      <c r="E14" s="265"/>
      <c r="F14" s="271"/>
      <c r="G14" s="273"/>
      <c r="H14" s="265"/>
      <c r="I14" s="271"/>
      <c r="J14" s="268"/>
      <c r="K14" s="265"/>
      <c r="L14" s="271"/>
      <c r="M14" s="86"/>
    </row>
    <row r="15" spans="1:13" ht="12.75" customHeight="1">
      <c r="A15" s="216"/>
      <c r="B15" s="219"/>
      <c r="C15" s="222"/>
      <c r="D15" s="262"/>
      <c r="E15" s="265"/>
      <c r="F15" s="271"/>
      <c r="G15" s="273"/>
      <c r="H15" s="265"/>
      <c r="I15" s="271"/>
      <c r="J15" s="268"/>
      <c r="K15" s="265"/>
      <c r="L15" s="271"/>
      <c r="M15" s="86"/>
    </row>
    <row r="16" spans="1:13" ht="12.75" customHeight="1">
      <c r="A16" s="216"/>
      <c r="B16" s="219"/>
      <c r="C16" s="222"/>
      <c r="D16" s="262"/>
      <c r="E16" s="265"/>
      <c r="F16" s="271"/>
      <c r="G16" s="273"/>
      <c r="H16" s="265"/>
      <c r="I16" s="271"/>
      <c r="J16" s="268"/>
      <c r="K16" s="265"/>
      <c r="L16" s="271"/>
      <c r="M16" s="86"/>
    </row>
    <row r="17" spans="1:13" ht="12.75" customHeight="1">
      <c r="A17" s="216"/>
      <c r="B17" s="219"/>
      <c r="C17" s="222"/>
      <c r="D17" s="262"/>
      <c r="E17" s="265"/>
      <c r="F17" s="271"/>
      <c r="G17" s="273"/>
      <c r="H17" s="265"/>
      <c r="I17" s="271"/>
      <c r="J17" s="268"/>
      <c r="K17" s="265"/>
      <c r="L17" s="271"/>
      <c r="M17" s="86"/>
    </row>
    <row r="18" spans="1:13" ht="12.75" customHeight="1">
      <c r="A18" s="216"/>
      <c r="B18" s="219"/>
      <c r="C18" s="222"/>
      <c r="D18" s="262"/>
      <c r="E18" s="265"/>
      <c r="F18" s="271"/>
      <c r="G18" s="273"/>
      <c r="H18" s="265"/>
      <c r="I18" s="271"/>
      <c r="J18" s="268"/>
      <c r="K18" s="265"/>
      <c r="L18" s="271"/>
      <c r="M18" s="86"/>
    </row>
    <row r="19" spans="1:13" ht="12.75" customHeight="1">
      <c r="A19" s="216"/>
      <c r="B19" s="219"/>
      <c r="C19" s="222"/>
      <c r="D19" s="262"/>
      <c r="E19" s="265"/>
      <c r="F19" s="271"/>
      <c r="G19" s="273"/>
      <c r="H19" s="265"/>
      <c r="I19" s="271"/>
      <c r="J19" s="268"/>
      <c r="K19" s="265"/>
      <c r="L19" s="271"/>
      <c r="M19" s="86"/>
    </row>
    <row r="20" spans="1:13" ht="12.75" customHeight="1">
      <c r="A20" s="216"/>
      <c r="B20" s="219"/>
      <c r="C20" s="222"/>
      <c r="D20" s="262"/>
      <c r="E20" s="265"/>
      <c r="F20" s="271"/>
      <c r="G20" s="273"/>
      <c r="H20" s="265"/>
      <c r="I20" s="271"/>
      <c r="J20" s="268"/>
      <c r="K20" s="265"/>
      <c r="L20" s="271"/>
      <c r="M20" s="86"/>
    </row>
    <row r="21" spans="1:13" ht="54" customHeight="1" thickBot="1">
      <c r="A21" s="217"/>
      <c r="B21" s="220"/>
      <c r="C21" s="223"/>
      <c r="D21" s="263"/>
      <c r="E21" s="266"/>
      <c r="F21" s="272"/>
      <c r="G21" s="273"/>
      <c r="H21" s="266"/>
      <c r="I21" s="272"/>
      <c r="J21" s="269"/>
      <c r="K21" s="266"/>
      <c r="L21" s="272"/>
      <c r="M21" s="86"/>
    </row>
    <row r="22" spans="1:13" ht="15.75">
      <c r="A22" s="134">
        <v>1</v>
      </c>
      <c r="B22" s="135">
        <v>2</v>
      </c>
      <c r="C22" s="136">
        <v>3</v>
      </c>
      <c r="D22" s="93">
        <v>4</v>
      </c>
      <c r="E22" s="137">
        <v>5</v>
      </c>
      <c r="F22" s="94">
        <v>6</v>
      </c>
      <c r="G22" s="136">
        <v>7</v>
      </c>
      <c r="H22" s="138">
        <v>8</v>
      </c>
      <c r="I22" s="139">
        <v>9</v>
      </c>
      <c r="J22" s="140">
        <v>10</v>
      </c>
      <c r="K22" s="139">
        <v>11</v>
      </c>
      <c r="L22" s="141">
        <v>12</v>
      </c>
      <c r="M22" s="86"/>
    </row>
    <row r="23" spans="1:13" ht="44.25" customHeight="1">
      <c r="A23" s="115" t="s">
        <v>214</v>
      </c>
      <c r="B23" s="149">
        <v>1</v>
      </c>
      <c r="C23" s="150" t="s">
        <v>215</v>
      </c>
      <c r="D23" s="148">
        <f>D25+D29</f>
        <v>3506509</v>
      </c>
      <c r="E23" s="148">
        <f aca="true" t="shared" si="0" ref="E23:L23">E25+E29</f>
        <v>0</v>
      </c>
      <c r="F23" s="148">
        <f t="shared" si="0"/>
        <v>0</v>
      </c>
      <c r="G23" s="148">
        <f t="shared" si="0"/>
        <v>0</v>
      </c>
      <c r="H23" s="148">
        <f t="shared" si="0"/>
        <v>0</v>
      </c>
      <c r="I23" s="148">
        <f t="shared" si="0"/>
        <v>0</v>
      </c>
      <c r="J23" s="148">
        <f t="shared" si="0"/>
        <v>3506509</v>
      </c>
      <c r="K23" s="148">
        <f t="shared" si="0"/>
        <v>0</v>
      </c>
      <c r="L23" s="148">
        <f t="shared" si="0"/>
        <v>0</v>
      </c>
      <c r="M23" s="86"/>
    </row>
    <row r="24" spans="1:13" ht="20.25">
      <c r="A24" s="116" t="s">
        <v>216</v>
      </c>
      <c r="B24" s="143">
        <v>1001</v>
      </c>
      <c r="C24" s="142" t="s">
        <v>215</v>
      </c>
      <c r="D24" s="131"/>
      <c r="E24" s="131"/>
      <c r="F24" s="132"/>
      <c r="G24" s="131">
        <v>0</v>
      </c>
      <c r="H24" s="133">
        <v>0</v>
      </c>
      <c r="I24" s="133">
        <v>0</v>
      </c>
      <c r="J24" s="130"/>
      <c r="K24" s="130"/>
      <c r="L24" s="130"/>
      <c r="M24" s="86"/>
    </row>
    <row r="25" spans="1:13" ht="50.25" customHeight="1">
      <c r="A25" s="151" t="s">
        <v>217</v>
      </c>
      <c r="B25" s="149"/>
      <c r="C25" s="147"/>
      <c r="D25" s="148"/>
      <c r="E25" s="148"/>
      <c r="F25" s="152"/>
      <c r="G25" s="148">
        <v>0</v>
      </c>
      <c r="H25" s="153">
        <v>0</v>
      </c>
      <c r="I25" s="153">
        <v>0</v>
      </c>
      <c r="J25" s="154"/>
      <c r="K25" s="154"/>
      <c r="L25" s="154"/>
      <c r="M25" s="86"/>
    </row>
    <row r="26" spans="1:13" ht="20.25">
      <c r="A26" s="116" t="s">
        <v>23</v>
      </c>
      <c r="B26" s="78" t="s">
        <v>215</v>
      </c>
      <c r="C26" s="144"/>
      <c r="D26" s="131"/>
      <c r="E26" s="131"/>
      <c r="F26" s="132"/>
      <c r="G26" s="131">
        <v>0</v>
      </c>
      <c r="H26" s="133">
        <v>0</v>
      </c>
      <c r="I26" s="133">
        <v>0</v>
      </c>
      <c r="J26" s="130"/>
      <c r="K26" s="130"/>
      <c r="L26" s="130"/>
      <c r="M26" s="86"/>
    </row>
    <row r="27" spans="1:13" ht="20.25">
      <c r="A27" s="145" t="s">
        <v>218</v>
      </c>
      <c r="B27" s="143">
        <v>1002</v>
      </c>
      <c r="C27" s="144"/>
      <c r="D27" s="131"/>
      <c r="E27" s="131"/>
      <c r="F27" s="132"/>
      <c r="G27" s="131">
        <v>0</v>
      </c>
      <c r="H27" s="133">
        <v>0</v>
      </c>
      <c r="I27" s="133">
        <v>0</v>
      </c>
      <c r="J27" s="130"/>
      <c r="K27" s="130"/>
      <c r="L27" s="130"/>
      <c r="M27" s="86"/>
    </row>
    <row r="28" spans="1:13" ht="20.25">
      <c r="A28" s="145" t="s">
        <v>219</v>
      </c>
      <c r="B28" s="143">
        <v>1003</v>
      </c>
      <c r="C28" s="144"/>
      <c r="D28" s="131"/>
      <c r="E28" s="131"/>
      <c r="F28" s="132"/>
      <c r="G28" s="131">
        <v>0</v>
      </c>
      <c r="H28" s="133">
        <v>0</v>
      </c>
      <c r="I28" s="133">
        <v>0</v>
      </c>
      <c r="J28" s="130"/>
      <c r="K28" s="130"/>
      <c r="L28" s="130"/>
      <c r="M28" s="86"/>
    </row>
    <row r="29" spans="1:13" ht="45" customHeight="1">
      <c r="A29" s="115" t="s">
        <v>243</v>
      </c>
      <c r="B29" s="146">
        <v>2001</v>
      </c>
      <c r="C29" s="147"/>
      <c r="D29" s="148">
        <f>D31+D32+D33+D34</f>
        <v>3506509</v>
      </c>
      <c r="E29" s="148">
        <f aca="true" t="shared" si="1" ref="E29:L29">E31+E32+E33+E34</f>
        <v>0</v>
      </c>
      <c r="F29" s="148">
        <f t="shared" si="1"/>
        <v>0</v>
      </c>
      <c r="G29" s="148">
        <f t="shared" si="1"/>
        <v>0</v>
      </c>
      <c r="H29" s="148">
        <f t="shared" si="1"/>
        <v>0</v>
      </c>
      <c r="I29" s="148">
        <f t="shared" si="1"/>
        <v>0</v>
      </c>
      <c r="J29" s="148">
        <f t="shared" si="1"/>
        <v>3506509</v>
      </c>
      <c r="K29" s="148">
        <f t="shared" si="1"/>
        <v>0</v>
      </c>
      <c r="L29" s="148">
        <f t="shared" si="1"/>
        <v>0</v>
      </c>
      <c r="M29" s="86"/>
    </row>
    <row r="30" spans="1:13" ht="20.25">
      <c r="A30" s="116" t="s">
        <v>23</v>
      </c>
      <c r="B30" s="78" t="s">
        <v>215</v>
      </c>
      <c r="C30" s="144"/>
      <c r="D30" s="131"/>
      <c r="E30" s="131"/>
      <c r="F30" s="132"/>
      <c r="G30" s="131">
        <v>0</v>
      </c>
      <c r="H30" s="133">
        <v>0</v>
      </c>
      <c r="I30" s="133">
        <v>0</v>
      </c>
      <c r="J30" s="130"/>
      <c r="K30" s="130"/>
      <c r="L30" s="130"/>
      <c r="M30" s="86"/>
    </row>
    <row r="31" spans="1:13" ht="24.75" customHeight="1">
      <c r="A31" s="127" t="s">
        <v>236</v>
      </c>
      <c r="B31" s="128">
        <v>2002</v>
      </c>
      <c r="C31" s="129"/>
      <c r="D31" s="131">
        <v>761904</v>
      </c>
      <c r="E31" s="131"/>
      <c r="F31" s="132"/>
      <c r="G31" s="131">
        <v>0</v>
      </c>
      <c r="H31" s="133">
        <v>0</v>
      </c>
      <c r="I31" s="133">
        <v>0</v>
      </c>
      <c r="J31" s="130">
        <v>761904</v>
      </c>
      <c r="K31" s="130"/>
      <c r="L31" s="130"/>
      <c r="M31" s="86"/>
    </row>
    <row r="32" spans="1:13" ht="24.75" customHeight="1">
      <c r="A32" s="127" t="s">
        <v>240</v>
      </c>
      <c r="B32" s="128">
        <v>2003</v>
      </c>
      <c r="C32" s="129"/>
      <c r="D32" s="131">
        <v>1060415</v>
      </c>
      <c r="E32" s="131"/>
      <c r="F32" s="132"/>
      <c r="G32" s="131">
        <v>0</v>
      </c>
      <c r="H32" s="133">
        <v>0</v>
      </c>
      <c r="I32" s="133">
        <v>0</v>
      </c>
      <c r="J32" s="130">
        <v>1060415</v>
      </c>
      <c r="K32" s="130"/>
      <c r="L32" s="130"/>
      <c r="M32" s="86"/>
    </row>
    <row r="33" spans="1:13" ht="24.75" customHeight="1">
      <c r="A33" s="127" t="s">
        <v>241</v>
      </c>
      <c r="B33" s="128">
        <v>2004</v>
      </c>
      <c r="C33" s="129"/>
      <c r="D33" s="131">
        <v>1006909</v>
      </c>
      <c r="E33" s="131"/>
      <c r="F33" s="132"/>
      <c r="G33" s="131">
        <v>0</v>
      </c>
      <c r="H33" s="133">
        <v>0</v>
      </c>
      <c r="I33" s="133">
        <v>0</v>
      </c>
      <c r="J33" s="130">
        <v>1006909</v>
      </c>
      <c r="K33" s="130"/>
      <c r="L33" s="130"/>
      <c r="M33" s="86"/>
    </row>
    <row r="34" spans="1:13" ht="24.75" customHeight="1">
      <c r="A34" s="127" t="s">
        <v>242</v>
      </c>
      <c r="B34" s="128">
        <v>2005</v>
      </c>
      <c r="C34" s="129"/>
      <c r="D34" s="131">
        <v>677281</v>
      </c>
      <c r="E34" s="131"/>
      <c r="F34" s="132"/>
      <c r="G34" s="131">
        <v>0</v>
      </c>
      <c r="H34" s="133">
        <v>0</v>
      </c>
      <c r="I34" s="133">
        <v>0</v>
      </c>
      <c r="J34" s="130">
        <v>677281</v>
      </c>
      <c r="K34" s="130"/>
      <c r="L34" s="130"/>
      <c r="M34" s="86"/>
    </row>
    <row r="35" ht="12.75">
      <c r="A35" s="86"/>
    </row>
    <row r="36" spans="1:13" ht="12.75">
      <c r="A36" s="7"/>
      <c r="B36" s="7"/>
      <c r="C36" s="7"/>
      <c r="D36" s="7"/>
      <c r="E36" s="7"/>
      <c r="F36" s="86"/>
      <c r="G36" s="86"/>
      <c r="H36" s="86"/>
      <c r="I36" s="86"/>
      <c r="J36" s="86"/>
      <c r="K36" s="86"/>
      <c r="L36" s="86"/>
      <c r="M36" s="86"/>
    </row>
    <row r="37" spans="1:13" ht="18.75">
      <c r="A37" s="3"/>
      <c r="B37" s="6"/>
      <c r="C37" s="6"/>
      <c r="D37" s="7"/>
      <c r="E37" s="7"/>
      <c r="F37" s="86"/>
      <c r="G37" s="86"/>
      <c r="H37" s="86"/>
      <c r="I37" s="86"/>
      <c r="J37" s="86"/>
      <c r="K37" s="86"/>
      <c r="L37" s="86"/>
      <c r="M37" s="86"/>
    </row>
    <row r="38" spans="1:13" ht="20.25">
      <c r="A38" s="155" t="s">
        <v>201</v>
      </c>
      <c r="B38" s="155"/>
      <c r="C38" s="155"/>
      <c r="D38" s="155"/>
      <c r="E38" s="156"/>
      <c r="F38" s="126"/>
      <c r="G38" s="156"/>
      <c r="H38" s="157" t="s">
        <v>62</v>
      </c>
      <c r="I38" s="158"/>
      <c r="J38" s="86"/>
      <c r="K38" s="86"/>
      <c r="L38" s="86"/>
      <c r="M38" s="86"/>
    </row>
    <row r="39" spans="1:13" s="122" customFormat="1" ht="20.25">
      <c r="A39" s="155"/>
      <c r="B39" s="155"/>
      <c r="C39" s="155"/>
      <c r="D39" s="155"/>
      <c r="E39" s="155"/>
      <c r="F39" s="159"/>
      <c r="G39" s="155"/>
      <c r="H39" s="159"/>
      <c r="I39" s="89"/>
      <c r="J39" s="121"/>
      <c r="K39" s="121"/>
      <c r="L39" s="121"/>
      <c r="M39" s="121"/>
    </row>
    <row r="40" spans="1:13" s="122" customFormat="1" ht="20.25">
      <c r="A40" s="155" t="s">
        <v>74</v>
      </c>
      <c r="B40" s="155"/>
      <c r="C40" s="155"/>
      <c r="D40" s="155"/>
      <c r="E40" s="155"/>
      <c r="F40" s="159"/>
      <c r="G40" s="155"/>
      <c r="H40" s="159"/>
      <c r="I40" s="158"/>
      <c r="J40" s="86"/>
      <c r="K40" s="86"/>
      <c r="L40" s="86"/>
      <c r="M40" s="121"/>
    </row>
    <row r="41" spans="1:13" s="122" customFormat="1" ht="20.25">
      <c r="A41" s="155" t="s">
        <v>75</v>
      </c>
      <c r="B41" s="155"/>
      <c r="C41" s="155"/>
      <c r="D41" s="155"/>
      <c r="E41" s="155"/>
      <c r="F41" s="159"/>
      <c r="G41" s="155"/>
      <c r="H41" s="159"/>
      <c r="I41" s="158"/>
      <c r="J41" s="86"/>
      <c r="K41" s="86"/>
      <c r="L41" s="86"/>
      <c r="M41" s="121"/>
    </row>
    <row r="42" spans="1:13" s="122" customFormat="1" ht="20.25">
      <c r="A42" s="155" t="s">
        <v>76</v>
      </c>
      <c r="B42" s="155"/>
      <c r="C42" s="155"/>
      <c r="D42" s="160"/>
      <c r="E42" s="156"/>
      <c r="F42" s="126"/>
      <c r="G42" s="156"/>
      <c r="H42" s="126" t="s">
        <v>202</v>
      </c>
      <c r="I42" s="158"/>
      <c r="J42" s="86"/>
      <c r="K42" s="86"/>
      <c r="L42" s="86"/>
      <c r="M42" s="121"/>
    </row>
    <row r="43" spans="1:13" s="122" customFormat="1" ht="12.75">
      <c r="A43" s="10"/>
      <c r="B43" s="10"/>
      <c r="C43" s="10"/>
      <c r="D43" s="10"/>
      <c r="E43" s="10"/>
      <c r="F43" s="121"/>
      <c r="G43" s="121"/>
      <c r="H43" s="121"/>
      <c r="I43" s="86"/>
      <c r="J43" s="86"/>
      <c r="K43" s="86"/>
      <c r="L43" s="86"/>
      <c r="M43" s="121"/>
    </row>
    <row r="44" spans="1:13" s="122" customFormat="1" ht="12.75">
      <c r="A44" s="10"/>
      <c r="B44" s="10"/>
      <c r="C44" s="10"/>
      <c r="D44" s="10"/>
      <c r="E44" s="10"/>
      <c r="F44" s="121"/>
      <c r="G44" s="121"/>
      <c r="H44" s="121"/>
      <c r="I44" s="86"/>
      <c r="J44" s="86"/>
      <c r="K44" s="86"/>
      <c r="L44" s="86"/>
      <c r="M44" s="121"/>
    </row>
    <row r="45" spans="1:13" s="122" customFormat="1" ht="12.75">
      <c r="A45" s="10"/>
      <c r="B45" s="10"/>
      <c r="C45" s="10"/>
      <c r="D45" s="10"/>
      <c r="E45" s="10"/>
      <c r="F45" s="121"/>
      <c r="G45" s="121"/>
      <c r="H45" s="121"/>
      <c r="I45" s="86"/>
      <c r="J45" s="86"/>
      <c r="K45" s="86"/>
      <c r="L45" s="86"/>
      <c r="M45" s="121"/>
    </row>
    <row r="46" spans="1:13" s="122" customFormat="1" ht="12.75">
      <c r="A46" s="10"/>
      <c r="B46" s="10"/>
      <c r="C46" s="10"/>
      <c r="D46" s="10"/>
      <c r="E46" s="10"/>
      <c r="F46" s="121"/>
      <c r="G46" s="121"/>
      <c r="H46" s="121"/>
      <c r="I46" s="86"/>
      <c r="J46" s="86"/>
      <c r="K46" s="86"/>
      <c r="L46" s="86"/>
      <c r="M46" s="121"/>
    </row>
    <row r="47" spans="1:13" s="122" customFormat="1" ht="12.75">
      <c r="A47" s="10"/>
      <c r="B47" s="10"/>
      <c r="C47" s="10"/>
      <c r="D47" s="10"/>
      <c r="E47" s="10"/>
      <c r="F47" s="121"/>
      <c r="G47" s="121"/>
      <c r="H47" s="121"/>
      <c r="I47" s="86"/>
      <c r="J47" s="86"/>
      <c r="K47" s="86"/>
      <c r="L47" s="86"/>
      <c r="M47" s="121"/>
    </row>
    <row r="48" spans="1:13" s="122" customFormat="1" ht="12.75">
      <c r="A48" s="10"/>
      <c r="B48" s="10"/>
      <c r="C48" s="10"/>
      <c r="D48" s="10"/>
      <c r="E48" s="10"/>
      <c r="F48" s="121"/>
      <c r="G48" s="121"/>
      <c r="H48" s="121"/>
      <c r="I48" s="86"/>
      <c r="J48" s="86"/>
      <c r="K48" s="86"/>
      <c r="L48" s="86"/>
      <c r="M48" s="121"/>
    </row>
    <row r="49" spans="1:13" s="122" customFormat="1" ht="12.75">
      <c r="A49" s="10"/>
      <c r="B49" s="10"/>
      <c r="C49" s="10"/>
      <c r="D49" s="10"/>
      <c r="E49" s="10"/>
      <c r="F49" s="121"/>
      <c r="G49" s="121"/>
      <c r="H49" s="121"/>
      <c r="I49" s="86"/>
      <c r="J49" s="86"/>
      <c r="K49" s="86"/>
      <c r="L49" s="86"/>
      <c r="M49" s="121"/>
    </row>
    <row r="50" spans="1:13" s="122" customFormat="1" ht="12.75">
      <c r="A50" s="10"/>
      <c r="B50" s="10"/>
      <c r="C50" s="10"/>
      <c r="D50" s="10"/>
      <c r="E50" s="10"/>
      <c r="F50" s="121"/>
      <c r="G50" s="121"/>
      <c r="H50" s="121"/>
      <c r="I50" s="86"/>
      <c r="J50" s="86"/>
      <c r="K50" s="86"/>
      <c r="L50" s="86"/>
      <c r="M50" s="121"/>
    </row>
    <row r="51" spans="1:13" s="122" customFormat="1" ht="12.75">
      <c r="A51" s="10"/>
      <c r="B51" s="10"/>
      <c r="C51" s="10"/>
      <c r="D51" s="10"/>
      <c r="E51" s="10"/>
      <c r="F51" s="121"/>
      <c r="G51" s="121"/>
      <c r="H51" s="121"/>
      <c r="I51" s="86"/>
      <c r="J51" s="86"/>
      <c r="K51" s="86"/>
      <c r="L51" s="86"/>
      <c r="M51" s="121"/>
    </row>
    <row r="52" spans="1:13" s="122" customFormat="1" ht="12.75">
      <c r="A52" s="10"/>
      <c r="B52" s="10"/>
      <c r="C52" s="10"/>
      <c r="D52" s="10"/>
      <c r="E52" s="10"/>
      <c r="F52" s="121"/>
      <c r="G52" s="121"/>
      <c r="H52" s="121"/>
      <c r="I52" s="86"/>
      <c r="J52" s="86"/>
      <c r="K52" s="86"/>
      <c r="L52" s="86"/>
      <c r="M52" s="121"/>
    </row>
    <row r="53" spans="1:13" s="122" customFormat="1" ht="12.75">
      <c r="A53" s="10"/>
      <c r="B53" s="10"/>
      <c r="C53" s="10"/>
      <c r="D53" s="10"/>
      <c r="E53" s="10"/>
      <c r="F53" s="121"/>
      <c r="G53" s="121"/>
      <c r="H53" s="121"/>
      <c r="I53" s="86"/>
      <c r="J53" s="86"/>
      <c r="K53" s="86"/>
      <c r="L53" s="86"/>
      <c r="M53" s="121"/>
    </row>
    <row r="54" spans="1:13" s="122" customFormat="1" ht="12.75">
      <c r="A54" s="10"/>
      <c r="B54" s="10"/>
      <c r="C54" s="10"/>
      <c r="D54" s="10"/>
      <c r="E54" s="10"/>
      <c r="F54" s="121"/>
      <c r="G54" s="121"/>
      <c r="H54" s="121"/>
      <c r="I54" s="86"/>
      <c r="J54" s="86"/>
      <c r="K54" s="86"/>
      <c r="L54" s="86"/>
      <c r="M54" s="121"/>
    </row>
    <row r="55" spans="1:13" s="122" customFormat="1" ht="12.75">
      <c r="A55" s="10"/>
      <c r="B55" s="10"/>
      <c r="C55" s="10"/>
      <c r="D55" s="10"/>
      <c r="E55" s="10"/>
      <c r="F55" s="121"/>
      <c r="G55" s="121"/>
      <c r="H55" s="121"/>
      <c r="I55" s="86"/>
      <c r="J55" s="86"/>
      <c r="K55" s="86"/>
      <c r="L55" s="86"/>
      <c r="M55" s="121"/>
    </row>
    <row r="56" spans="1:13" s="122" customFormat="1" ht="12.75">
      <c r="A56" s="10"/>
      <c r="B56" s="10"/>
      <c r="C56" s="10"/>
      <c r="D56" s="10"/>
      <c r="E56" s="10"/>
      <c r="F56" s="121"/>
      <c r="G56" s="121"/>
      <c r="H56" s="121"/>
      <c r="I56" s="121"/>
      <c r="J56" s="121"/>
      <c r="K56" s="121"/>
      <c r="L56" s="121"/>
      <c r="M56" s="121"/>
    </row>
    <row r="57" spans="1:13" s="122" customFormat="1" ht="18.75">
      <c r="A57" s="123"/>
      <c r="B57" s="124"/>
      <c r="C57" s="124"/>
      <c r="D57" s="10"/>
      <c r="E57" s="10"/>
      <c r="F57" s="121"/>
      <c r="G57" s="121"/>
      <c r="H57" s="121"/>
      <c r="I57" s="121"/>
      <c r="J57" s="121"/>
      <c r="K57" s="121"/>
      <c r="L57" s="121"/>
      <c r="M57" s="121"/>
    </row>
    <row r="58" spans="1:13" s="122" customFormat="1" ht="18.75">
      <c r="A58" s="123"/>
      <c r="B58" s="124"/>
      <c r="C58" s="124"/>
      <c r="D58" s="10"/>
      <c r="E58" s="10"/>
      <c r="F58" s="121"/>
      <c r="G58" s="121"/>
      <c r="H58" s="121"/>
      <c r="I58" s="121"/>
      <c r="J58" s="121"/>
      <c r="K58" s="121"/>
      <c r="L58" s="121"/>
      <c r="M58" s="121"/>
    </row>
    <row r="59" s="122" customFormat="1" ht="12.75"/>
    <row r="60" s="122" customFormat="1" ht="12.75"/>
    <row r="61" s="122" customFormat="1" ht="12.75"/>
    <row r="62" s="122" customFormat="1" ht="12.75"/>
  </sheetData>
  <mergeCells count="18">
    <mergeCell ref="E13:E21"/>
    <mergeCell ref="J13:J21"/>
    <mergeCell ref="K13:K21"/>
    <mergeCell ref="L13:L21"/>
    <mergeCell ref="F13:F21"/>
    <mergeCell ref="G13:G21"/>
    <mergeCell ref="H13:H21"/>
    <mergeCell ref="I13:I21"/>
    <mergeCell ref="J1:M1"/>
    <mergeCell ref="A4:A21"/>
    <mergeCell ref="B4:B21"/>
    <mergeCell ref="C4:C21"/>
    <mergeCell ref="D4:L4"/>
    <mergeCell ref="D5:L7"/>
    <mergeCell ref="D8:F12"/>
    <mergeCell ref="G8:I12"/>
    <mergeCell ref="J8:L12"/>
    <mergeCell ref="D13:D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0"/>
  <sheetViews>
    <sheetView zoomScale="75" zoomScaleNormal="75" workbookViewId="0" topLeftCell="A1">
      <selection activeCell="J26" sqref="J26"/>
    </sheetView>
  </sheetViews>
  <sheetFormatPr defaultColWidth="9.00390625" defaultRowHeight="12.75"/>
  <cols>
    <col min="16" max="16" width="3.375" style="0" customWidth="1"/>
  </cols>
  <sheetData>
    <row r="1" spans="1:25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 ht="22.5">
      <c r="A2" s="7"/>
      <c r="B2" s="7"/>
      <c r="C2" s="7"/>
      <c r="D2" s="7"/>
      <c r="E2" s="7"/>
      <c r="F2" s="7"/>
      <c r="G2" s="7"/>
      <c r="H2" s="7"/>
      <c r="I2" s="7"/>
      <c r="J2" s="7"/>
      <c r="K2" s="214" t="s">
        <v>223</v>
      </c>
      <c r="L2" s="214"/>
      <c r="M2" s="214"/>
      <c r="N2" s="214"/>
      <c r="O2" s="7"/>
      <c r="P2" s="86"/>
      <c r="Q2" s="86"/>
      <c r="R2" s="86"/>
      <c r="S2" s="86"/>
      <c r="T2" s="86"/>
      <c r="Y2" s="86"/>
    </row>
    <row r="3" spans="1:25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6"/>
      <c r="Q3" s="86"/>
      <c r="R3" s="86"/>
      <c r="S3" s="86"/>
      <c r="T3" s="86"/>
      <c r="U3" s="86"/>
      <c r="V3" s="86"/>
      <c r="W3" s="86"/>
      <c r="X3" s="86"/>
      <c r="Y3" s="86"/>
    </row>
    <row r="4" spans="1:25" ht="35.25" customHeight="1">
      <c r="A4" s="284" t="s">
        <v>22</v>
      </c>
      <c r="B4" s="284"/>
      <c r="C4" s="284"/>
      <c r="D4" s="284"/>
      <c r="E4" s="284"/>
      <c r="F4" s="284"/>
      <c r="G4" s="284"/>
      <c r="H4" s="284" t="s">
        <v>206</v>
      </c>
      <c r="I4" s="284"/>
      <c r="J4" s="287" t="s">
        <v>224</v>
      </c>
      <c r="K4" s="287"/>
      <c r="L4" s="287"/>
      <c r="M4" s="287"/>
      <c r="N4" s="287"/>
      <c r="O4" s="287"/>
      <c r="P4" s="287"/>
      <c r="Q4" s="287"/>
      <c r="R4" s="86"/>
      <c r="S4" s="86"/>
      <c r="T4" s="86"/>
      <c r="U4" s="86"/>
      <c r="V4" s="86"/>
      <c r="W4" s="86"/>
      <c r="X4" s="86"/>
      <c r="Y4" s="86"/>
    </row>
    <row r="5" spans="1:25" ht="20.25">
      <c r="A5" s="280">
        <v>1</v>
      </c>
      <c r="B5" s="280"/>
      <c r="C5" s="280"/>
      <c r="D5" s="280"/>
      <c r="E5" s="280"/>
      <c r="F5" s="280"/>
      <c r="G5" s="280"/>
      <c r="H5" s="277">
        <v>2</v>
      </c>
      <c r="I5" s="288"/>
      <c r="J5" s="277">
        <v>3</v>
      </c>
      <c r="K5" s="278"/>
      <c r="L5" s="278"/>
      <c r="M5" s="278"/>
      <c r="N5" s="278"/>
      <c r="O5" s="278"/>
      <c r="P5" s="278"/>
      <c r="Q5" s="288"/>
      <c r="R5" s="86"/>
      <c r="S5" s="86"/>
      <c r="T5" s="86"/>
      <c r="U5" s="86"/>
      <c r="V5" s="86"/>
      <c r="W5" s="86"/>
      <c r="X5" s="86"/>
      <c r="Y5" s="86"/>
    </row>
    <row r="6" spans="1:25" ht="20.25">
      <c r="A6" s="280" t="s">
        <v>165</v>
      </c>
      <c r="B6" s="280"/>
      <c r="C6" s="280"/>
      <c r="D6" s="280"/>
      <c r="E6" s="280"/>
      <c r="F6" s="280"/>
      <c r="G6" s="280"/>
      <c r="H6" s="277">
        <v>10</v>
      </c>
      <c r="I6" s="288"/>
      <c r="J6" s="279">
        <v>215494.32</v>
      </c>
      <c r="K6" s="279"/>
      <c r="L6" s="279"/>
      <c r="M6" s="279"/>
      <c r="N6" s="279"/>
      <c r="O6" s="279"/>
      <c r="P6" s="279"/>
      <c r="Q6" s="279"/>
      <c r="R6" s="86"/>
      <c r="S6" s="86"/>
      <c r="T6" s="86"/>
      <c r="U6" s="86"/>
      <c r="V6" s="86"/>
      <c r="W6" s="86"/>
      <c r="X6" s="86"/>
      <c r="Y6" s="86"/>
    </row>
    <row r="7" spans="1:25" ht="20.25">
      <c r="A7" s="280" t="s">
        <v>167</v>
      </c>
      <c r="B7" s="280"/>
      <c r="C7" s="280"/>
      <c r="D7" s="280"/>
      <c r="E7" s="280"/>
      <c r="F7" s="280"/>
      <c r="G7" s="280"/>
      <c r="H7" s="277">
        <v>20</v>
      </c>
      <c r="I7" s="288"/>
      <c r="J7" s="279">
        <v>0</v>
      </c>
      <c r="K7" s="279"/>
      <c r="L7" s="279"/>
      <c r="M7" s="279"/>
      <c r="N7" s="279"/>
      <c r="O7" s="279"/>
      <c r="P7" s="279"/>
      <c r="Q7" s="279"/>
      <c r="R7" s="86"/>
      <c r="S7" s="86"/>
      <c r="T7" s="86"/>
      <c r="U7" s="86"/>
      <c r="V7" s="86"/>
      <c r="W7" s="86"/>
      <c r="X7" s="86"/>
      <c r="Y7" s="86"/>
    </row>
    <row r="8" spans="1:25" ht="20.25">
      <c r="A8" s="280" t="s">
        <v>225</v>
      </c>
      <c r="B8" s="280"/>
      <c r="C8" s="280"/>
      <c r="D8" s="280"/>
      <c r="E8" s="280"/>
      <c r="F8" s="280"/>
      <c r="G8" s="280"/>
      <c r="H8" s="277">
        <v>30</v>
      </c>
      <c r="I8" s="288"/>
      <c r="J8" s="279">
        <v>0</v>
      </c>
      <c r="K8" s="279"/>
      <c r="L8" s="279"/>
      <c r="M8" s="279"/>
      <c r="N8" s="279"/>
      <c r="O8" s="279"/>
      <c r="P8" s="279"/>
      <c r="Q8" s="279"/>
      <c r="R8" s="86"/>
      <c r="S8" s="86"/>
      <c r="T8" s="86"/>
      <c r="U8" s="86"/>
      <c r="V8" s="86"/>
      <c r="W8" s="86"/>
      <c r="X8" s="86"/>
      <c r="Y8" s="86"/>
    </row>
    <row r="9" spans="1:25" ht="20.25">
      <c r="A9" s="280" t="s">
        <v>226</v>
      </c>
      <c r="B9" s="280"/>
      <c r="C9" s="280"/>
      <c r="D9" s="280"/>
      <c r="E9" s="280"/>
      <c r="F9" s="280"/>
      <c r="G9" s="280"/>
      <c r="H9" s="277">
        <v>40</v>
      </c>
      <c r="I9" s="288"/>
      <c r="J9" s="279">
        <v>0</v>
      </c>
      <c r="K9" s="279"/>
      <c r="L9" s="279"/>
      <c r="M9" s="279"/>
      <c r="N9" s="279"/>
      <c r="O9" s="279"/>
      <c r="P9" s="279"/>
      <c r="Q9" s="279"/>
      <c r="R9" s="86"/>
      <c r="S9" s="86"/>
      <c r="T9" s="86"/>
      <c r="U9" s="86"/>
      <c r="V9" s="86"/>
      <c r="W9" s="86"/>
      <c r="X9" s="86"/>
      <c r="Y9" s="86"/>
    </row>
    <row r="10" spans="1:25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6"/>
      <c r="Q10" s="86"/>
      <c r="R10" s="86"/>
      <c r="S10" s="86"/>
      <c r="T10" s="86"/>
      <c r="U10" s="86"/>
      <c r="V10" s="86"/>
      <c r="W10" s="86"/>
      <c r="X10" s="86"/>
      <c r="Y10" s="86"/>
    </row>
    <row r="11" spans="1:25" ht="22.5">
      <c r="A11" s="7"/>
      <c r="B11" s="7"/>
      <c r="C11" s="7"/>
      <c r="D11" s="7"/>
      <c r="E11" s="7"/>
      <c r="F11" s="7"/>
      <c r="G11" s="7"/>
      <c r="H11" s="7"/>
      <c r="I11" s="7"/>
      <c r="J11" s="7"/>
      <c r="K11" s="214" t="s">
        <v>227</v>
      </c>
      <c r="L11" s="214"/>
      <c r="M11" s="214"/>
      <c r="N11" s="214"/>
      <c r="O11" s="7"/>
      <c r="P11" s="86"/>
      <c r="Q11" s="86"/>
      <c r="R11" s="86"/>
      <c r="S11" s="86"/>
      <c r="T11" s="86"/>
      <c r="Y11" s="86"/>
    </row>
    <row r="12" spans="1:25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6"/>
      <c r="Q12" s="86"/>
      <c r="R12" s="86"/>
      <c r="S12" s="86"/>
      <c r="T12" s="86"/>
      <c r="U12" s="86"/>
      <c r="V12" s="86"/>
      <c r="W12" s="86"/>
      <c r="X12" s="86"/>
      <c r="Y12" s="86"/>
    </row>
    <row r="13" spans="1:25" ht="20.25">
      <c r="A13" s="284" t="s">
        <v>22</v>
      </c>
      <c r="B13" s="284"/>
      <c r="C13" s="284"/>
      <c r="D13" s="284"/>
      <c r="E13" s="284"/>
      <c r="F13" s="284"/>
      <c r="G13" s="284"/>
      <c r="H13" s="285" t="s">
        <v>206</v>
      </c>
      <c r="I13" s="286"/>
      <c r="J13" s="287" t="s">
        <v>228</v>
      </c>
      <c r="K13" s="287"/>
      <c r="L13" s="287"/>
      <c r="M13" s="287"/>
      <c r="N13" s="287"/>
      <c r="O13" s="287"/>
      <c r="P13" s="287"/>
      <c r="Q13" s="287"/>
      <c r="R13" s="86"/>
      <c r="S13" s="86"/>
      <c r="T13" s="86"/>
      <c r="U13" s="86"/>
      <c r="V13" s="86"/>
      <c r="W13" s="86"/>
      <c r="X13" s="86"/>
      <c r="Y13" s="86"/>
    </row>
    <row r="14" spans="1:25" ht="20.25">
      <c r="A14" s="280">
        <v>1</v>
      </c>
      <c r="B14" s="280"/>
      <c r="C14" s="280"/>
      <c r="D14" s="280"/>
      <c r="E14" s="280"/>
      <c r="F14" s="280"/>
      <c r="G14" s="280"/>
      <c r="H14" s="277">
        <v>2</v>
      </c>
      <c r="I14" s="278"/>
      <c r="J14" s="279">
        <v>3</v>
      </c>
      <c r="K14" s="279"/>
      <c r="L14" s="279"/>
      <c r="M14" s="279"/>
      <c r="N14" s="279"/>
      <c r="O14" s="279"/>
      <c r="P14" s="279"/>
      <c r="Q14" s="279"/>
      <c r="R14" s="86"/>
      <c r="S14" s="86"/>
      <c r="T14" s="86"/>
      <c r="U14" s="86"/>
      <c r="V14" s="86"/>
      <c r="W14" s="86"/>
      <c r="X14" s="86"/>
      <c r="Y14" s="86"/>
    </row>
    <row r="15" spans="1:25" ht="20.25">
      <c r="A15" s="280" t="s">
        <v>229</v>
      </c>
      <c r="B15" s="280"/>
      <c r="C15" s="280"/>
      <c r="D15" s="280"/>
      <c r="E15" s="280"/>
      <c r="F15" s="280"/>
      <c r="G15" s="280"/>
      <c r="H15" s="277">
        <v>10</v>
      </c>
      <c r="I15" s="278"/>
      <c r="J15" s="279">
        <v>83321</v>
      </c>
      <c r="K15" s="279"/>
      <c r="L15" s="279"/>
      <c r="M15" s="279"/>
      <c r="N15" s="279"/>
      <c r="O15" s="279"/>
      <c r="P15" s="279"/>
      <c r="Q15" s="279"/>
      <c r="R15" s="86"/>
      <c r="S15" s="86"/>
      <c r="T15" s="86"/>
      <c r="U15" s="86"/>
      <c r="V15" s="86"/>
      <c r="W15" s="86"/>
      <c r="X15" s="86"/>
      <c r="Y15" s="86"/>
    </row>
    <row r="16" spans="1:25" ht="81" customHeight="1">
      <c r="A16" s="281" t="s">
        <v>230</v>
      </c>
      <c r="B16" s="282"/>
      <c r="C16" s="282"/>
      <c r="D16" s="282"/>
      <c r="E16" s="282"/>
      <c r="F16" s="282"/>
      <c r="G16" s="283"/>
      <c r="H16" s="277">
        <v>20</v>
      </c>
      <c r="I16" s="278"/>
      <c r="J16" s="279">
        <v>83321</v>
      </c>
      <c r="K16" s="279"/>
      <c r="L16" s="279"/>
      <c r="M16" s="279"/>
      <c r="N16" s="279"/>
      <c r="O16" s="279"/>
      <c r="P16" s="279"/>
      <c r="Q16" s="279"/>
      <c r="R16" s="86"/>
      <c r="S16" s="86"/>
      <c r="T16" s="86"/>
      <c r="U16" s="86"/>
      <c r="V16" s="86"/>
      <c r="W16" s="86"/>
      <c r="X16" s="86"/>
      <c r="Y16" s="86"/>
    </row>
    <row r="17" spans="1:25" ht="45" customHeight="1">
      <c r="A17" s="274" t="s">
        <v>231</v>
      </c>
      <c r="B17" s="275"/>
      <c r="C17" s="275"/>
      <c r="D17" s="275"/>
      <c r="E17" s="275"/>
      <c r="F17" s="275"/>
      <c r="G17" s="276"/>
      <c r="H17" s="277">
        <v>30</v>
      </c>
      <c r="I17" s="278"/>
      <c r="J17" s="279">
        <v>0</v>
      </c>
      <c r="K17" s="279"/>
      <c r="L17" s="279"/>
      <c r="M17" s="279"/>
      <c r="N17" s="279"/>
      <c r="O17" s="279"/>
      <c r="P17" s="279"/>
      <c r="Q17" s="279"/>
      <c r="R17" s="86"/>
      <c r="S17" s="86"/>
      <c r="T17" s="86"/>
      <c r="U17" s="86"/>
      <c r="V17" s="86"/>
      <c r="W17" s="86"/>
      <c r="X17" s="86"/>
      <c r="Y17" s="86"/>
    </row>
    <row r="18" spans="1:25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86"/>
      <c r="Q18" s="86"/>
      <c r="R18" s="86"/>
      <c r="S18" s="86"/>
      <c r="T18" s="86"/>
      <c r="U18" s="86"/>
      <c r="V18" s="86"/>
      <c r="W18" s="86"/>
      <c r="X18" s="86"/>
      <c r="Y18" s="86"/>
    </row>
    <row r="19" spans="1:25" ht="18.75">
      <c r="A19" s="3" t="s">
        <v>221</v>
      </c>
      <c r="B19" s="6"/>
      <c r="C19" s="6"/>
      <c r="D19" s="6"/>
      <c r="E19" s="6"/>
      <c r="F19" s="6"/>
      <c r="G19" s="6"/>
      <c r="H19" s="6"/>
      <c r="I19" s="6"/>
      <c r="J19" s="7"/>
      <c r="K19" s="7"/>
      <c r="L19" s="7"/>
      <c r="M19" s="7"/>
      <c r="N19" s="7"/>
      <c r="O19" s="7"/>
      <c r="P19" s="86"/>
      <c r="Q19" s="86"/>
      <c r="R19" s="86"/>
      <c r="S19" s="86"/>
      <c r="T19" s="86"/>
      <c r="U19" s="86"/>
      <c r="V19" s="86"/>
      <c r="W19" s="86"/>
      <c r="X19" s="86"/>
      <c r="Y19" s="86"/>
    </row>
    <row r="20" spans="1:25" ht="18.75">
      <c r="A20" s="3" t="s">
        <v>222</v>
      </c>
      <c r="B20" s="6"/>
      <c r="C20" s="6"/>
      <c r="D20" s="6"/>
      <c r="E20" s="6"/>
      <c r="F20" s="6"/>
      <c r="G20" s="6"/>
      <c r="H20" s="6"/>
      <c r="I20" s="6"/>
      <c r="J20" s="7"/>
      <c r="K20" s="7"/>
      <c r="L20" s="7"/>
      <c r="M20" s="7"/>
      <c r="N20" s="7"/>
      <c r="O20" s="7"/>
      <c r="P20" s="86"/>
      <c r="Q20" s="86"/>
      <c r="R20" s="86"/>
      <c r="S20" s="86"/>
      <c r="T20" s="86"/>
      <c r="U20" s="86"/>
      <c r="V20" s="86"/>
      <c r="W20" s="86"/>
      <c r="X20" s="86"/>
      <c r="Y20" s="86"/>
    </row>
  </sheetData>
  <mergeCells count="35">
    <mergeCell ref="K2:N2"/>
    <mergeCell ref="A4:G4"/>
    <mergeCell ref="H4:I4"/>
    <mergeCell ref="J4:Q4"/>
    <mergeCell ref="A5:G5"/>
    <mergeCell ref="H5:I5"/>
    <mergeCell ref="J5:Q5"/>
    <mergeCell ref="A6:G6"/>
    <mergeCell ref="H6:I6"/>
    <mergeCell ref="J6:Q6"/>
    <mergeCell ref="A7:G7"/>
    <mergeCell ref="H7:I7"/>
    <mergeCell ref="J7:Q7"/>
    <mergeCell ref="A8:G8"/>
    <mergeCell ref="H8:I8"/>
    <mergeCell ref="J8:Q8"/>
    <mergeCell ref="A9:G9"/>
    <mergeCell ref="H9:I9"/>
    <mergeCell ref="J9:Q9"/>
    <mergeCell ref="K11:N11"/>
    <mergeCell ref="A13:G13"/>
    <mergeCell ref="H13:I13"/>
    <mergeCell ref="J13:Q13"/>
    <mergeCell ref="A14:G14"/>
    <mergeCell ref="H14:I14"/>
    <mergeCell ref="J14:Q14"/>
    <mergeCell ref="A17:G17"/>
    <mergeCell ref="H17:I17"/>
    <mergeCell ref="J17:Q17"/>
    <mergeCell ref="A15:G15"/>
    <mergeCell ref="H15:I15"/>
    <mergeCell ref="J15:Q15"/>
    <mergeCell ref="A16:G16"/>
    <mergeCell ref="H16:I16"/>
    <mergeCell ref="J16:Q16"/>
  </mergeCells>
  <printOptions/>
  <pageMargins left="0.75" right="0.75" top="1" bottom="1" header="0.5" footer="0.5"/>
  <pageSetup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6"/>
  <sheetViews>
    <sheetView zoomScale="75" zoomScaleNormal="75" workbookViewId="0" topLeftCell="A19">
      <selection activeCell="N67" sqref="N67"/>
    </sheetView>
  </sheetViews>
  <sheetFormatPr defaultColWidth="9.00390625" defaultRowHeight="12.75"/>
  <cols>
    <col min="16" max="16" width="3.375" style="0" customWidth="1"/>
    <col min="19" max="19" width="3.00390625" style="0" customWidth="1"/>
    <col min="22" max="22" width="20.625" style="0" customWidth="1"/>
  </cols>
  <sheetData>
    <row r="1" spans="1:25" ht="22.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86"/>
      <c r="Q1" s="86"/>
      <c r="R1" s="86"/>
      <c r="S1" s="86"/>
      <c r="T1" s="86"/>
      <c r="U1" s="86"/>
      <c r="V1" s="214" t="s">
        <v>205</v>
      </c>
      <c r="W1" s="214"/>
      <c r="X1" s="214"/>
      <c r="Y1" s="214"/>
    </row>
    <row r="2" spans="1:25" ht="22.5">
      <c r="A2" s="7"/>
      <c r="B2" s="7"/>
      <c r="C2" s="7"/>
      <c r="D2" s="7"/>
      <c r="E2" s="289" t="s">
        <v>235</v>
      </c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87"/>
      <c r="X2" s="86"/>
      <c r="Y2" s="86"/>
    </row>
    <row r="3" spans="1:25" ht="24" thickBot="1">
      <c r="A3" s="5"/>
      <c r="B3" s="5"/>
      <c r="C3" s="5"/>
      <c r="D3" s="5"/>
      <c r="E3" s="88"/>
      <c r="F3" s="88"/>
      <c r="G3" s="88"/>
      <c r="H3" s="88"/>
      <c r="I3" s="7"/>
      <c r="J3" s="18"/>
      <c r="K3" s="18"/>
      <c r="L3" s="18"/>
      <c r="M3" s="18"/>
      <c r="N3" s="18"/>
      <c r="O3" s="18"/>
      <c r="P3" s="18"/>
      <c r="Q3" s="18"/>
      <c r="R3" s="18"/>
      <c r="S3" s="89"/>
      <c r="T3" s="89"/>
      <c r="U3" s="4"/>
      <c r="V3" s="4"/>
      <c r="W3" s="4"/>
      <c r="X3" s="4"/>
      <c r="Y3" s="4"/>
    </row>
    <row r="4" spans="1:25" ht="19.5" customHeight="1" thickBot="1">
      <c r="A4" s="215" t="s">
        <v>22</v>
      </c>
      <c r="B4" s="290"/>
      <c r="C4" s="290"/>
      <c r="D4" s="290"/>
      <c r="E4" s="290"/>
      <c r="F4" s="290"/>
      <c r="G4" s="291"/>
      <c r="H4" s="218" t="s">
        <v>206</v>
      </c>
      <c r="I4" s="221" t="s">
        <v>207</v>
      </c>
      <c r="J4" s="224" t="s">
        <v>208</v>
      </c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6"/>
      <c r="X4" s="227"/>
      <c r="Y4" s="90"/>
    </row>
    <row r="5" spans="1:25" ht="12.75" customHeight="1">
      <c r="A5" s="216"/>
      <c r="B5" s="292"/>
      <c r="C5" s="292"/>
      <c r="D5" s="292"/>
      <c r="E5" s="292"/>
      <c r="F5" s="292"/>
      <c r="G5" s="293"/>
      <c r="H5" s="219"/>
      <c r="I5" s="222"/>
      <c r="J5" s="228" t="s">
        <v>21</v>
      </c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30"/>
      <c r="Y5" s="86"/>
    </row>
    <row r="6" spans="1:25" ht="12.75" customHeight="1">
      <c r="A6" s="216"/>
      <c r="B6" s="292"/>
      <c r="C6" s="292"/>
      <c r="D6" s="292"/>
      <c r="E6" s="292"/>
      <c r="F6" s="292"/>
      <c r="G6" s="293"/>
      <c r="H6" s="219"/>
      <c r="I6" s="222"/>
      <c r="J6" s="231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3"/>
      <c r="Y6" s="86"/>
    </row>
    <row r="7" spans="1:25" ht="13.5" customHeight="1" thickBot="1">
      <c r="A7" s="216"/>
      <c r="B7" s="292"/>
      <c r="C7" s="292"/>
      <c r="D7" s="292"/>
      <c r="E7" s="292"/>
      <c r="F7" s="292"/>
      <c r="G7" s="293"/>
      <c r="H7" s="219"/>
      <c r="I7" s="222"/>
      <c r="J7" s="234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6"/>
      <c r="Y7" s="86"/>
    </row>
    <row r="8" spans="1:25" ht="12.75" customHeight="1">
      <c r="A8" s="216"/>
      <c r="B8" s="292"/>
      <c r="C8" s="292"/>
      <c r="D8" s="292"/>
      <c r="E8" s="292"/>
      <c r="F8" s="292"/>
      <c r="G8" s="293"/>
      <c r="H8" s="219"/>
      <c r="I8" s="222"/>
      <c r="J8" s="237" t="s">
        <v>209</v>
      </c>
      <c r="K8" s="238"/>
      <c r="L8" s="238"/>
      <c r="M8" s="238"/>
      <c r="N8" s="238"/>
      <c r="O8" s="238"/>
      <c r="P8" s="238"/>
      <c r="Q8" s="239"/>
      <c r="R8" s="246" t="s">
        <v>210</v>
      </c>
      <c r="S8" s="246"/>
      <c r="T8" s="246"/>
      <c r="U8" s="247"/>
      <c r="V8" s="252" t="s">
        <v>211</v>
      </c>
      <c r="W8" s="253"/>
      <c r="X8" s="254"/>
      <c r="Y8" s="86"/>
    </row>
    <row r="9" spans="1:25" ht="12.75" customHeight="1">
      <c r="A9" s="216"/>
      <c r="B9" s="292"/>
      <c r="C9" s="292"/>
      <c r="D9" s="292"/>
      <c r="E9" s="292"/>
      <c r="F9" s="292"/>
      <c r="G9" s="293"/>
      <c r="H9" s="219"/>
      <c r="I9" s="222"/>
      <c r="J9" s="240"/>
      <c r="K9" s="241"/>
      <c r="L9" s="241"/>
      <c r="M9" s="241"/>
      <c r="N9" s="241"/>
      <c r="O9" s="241"/>
      <c r="P9" s="241"/>
      <c r="Q9" s="242"/>
      <c r="R9" s="248"/>
      <c r="S9" s="248"/>
      <c r="T9" s="248"/>
      <c r="U9" s="249"/>
      <c r="V9" s="255"/>
      <c r="W9" s="256"/>
      <c r="X9" s="257"/>
      <c r="Y9" s="86"/>
    </row>
    <row r="10" spans="1:25" ht="12.75" customHeight="1">
      <c r="A10" s="216"/>
      <c r="B10" s="292"/>
      <c r="C10" s="292"/>
      <c r="D10" s="292"/>
      <c r="E10" s="292"/>
      <c r="F10" s="292"/>
      <c r="G10" s="293"/>
      <c r="H10" s="219"/>
      <c r="I10" s="222"/>
      <c r="J10" s="240"/>
      <c r="K10" s="241"/>
      <c r="L10" s="241"/>
      <c r="M10" s="241"/>
      <c r="N10" s="241"/>
      <c r="O10" s="241"/>
      <c r="P10" s="241"/>
      <c r="Q10" s="242"/>
      <c r="R10" s="248"/>
      <c r="S10" s="248"/>
      <c r="T10" s="248"/>
      <c r="U10" s="249"/>
      <c r="V10" s="255"/>
      <c r="W10" s="256"/>
      <c r="X10" s="257"/>
      <c r="Y10" s="86"/>
    </row>
    <row r="11" spans="1:25" ht="12.75" customHeight="1">
      <c r="A11" s="216"/>
      <c r="B11" s="292"/>
      <c r="C11" s="292"/>
      <c r="D11" s="292"/>
      <c r="E11" s="292"/>
      <c r="F11" s="292"/>
      <c r="G11" s="293"/>
      <c r="H11" s="219"/>
      <c r="I11" s="222"/>
      <c r="J11" s="240"/>
      <c r="K11" s="241"/>
      <c r="L11" s="241"/>
      <c r="M11" s="241"/>
      <c r="N11" s="241"/>
      <c r="O11" s="241"/>
      <c r="P11" s="241"/>
      <c r="Q11" s="242"/>
      <c r="R11" s="248"/>
      <c r="S11" s="248"/>
      <c r="T11" s="248"/>
      <c r="U11" s="249"/>
      <c r="V11" s="255"/>
      <c r="W11" s="256"/>
      <c r="X11" s="257"/>
      <c r="Y11" s="86"/>
    </row>
    <row r="12" spans="1:25" ht="63" customHeight="1" thickBot="1">
      <c r="A12" s="216"/>
      <c r="B12" s="292"/>
      <c r="C12" s="292"/>
      <c r="D12" s="292"/>
      <c r="E12" s="292"/>
      <c r="F12" s="292"/>
      <c r="G12" s="293"/>
      <c r="H12" s="219"/>
      <c r="I12" s="222"/>
      <c r="J12" s="243"/>
      <c r="K12" s="244"/>
      <c r="L12" s="244"/>
      <c r="M12" s="244"/>
      <c r="N12" s="244"/>
      <c r="O12" s="244"/>
      <c r="P12" s="244"/>
      <c r="Q12" s="245"/>
      <c r="R12" s="250"/>
      <c r="S12" s="250"/>
      <c r="T12" s="250"/>
      <c r="U12" s="251"/>
      <c r="V12" s="258"/>
      <c r="W12" s="259"/>
      <c r="X12" s="260"/>
      <c r="Y12" s="86"/>
    </row>
    <row r="13" spans="1:25" ht="12.75" customHeight="1">
      <c r="A13" s="216"/>
      <c r="B13" s="292"/>
      <c r="C13" s="292"/>
      <c r="D13" s="292"/>
      <c r="E13" s="292"/>
      <c r="F13" s="292"/>
      <c r="G13" s="293"/>
      <c r="H13" s="219"/>
      <c r="I13" s="222"/>
      <c r="J13" s="261" t="s">
        <v>233</v>
      </c>
      <c r="K13" s="296"/>
      <c r="L13" s="296"/>
      <c r="M13" s="296"/>
      <c r="N13" s="296"/>
      <c r="O13" s="264" t="s">
        <v>234</v>
      </c>
      <c r="P13" s="264"/>
      <c r="Q13" s="270" t="s">
        <v>213</v>
      </c>
      <c r="R13" s="273" t="s">
        <v>232</v>
      </c>
      <c r="S13" s="299"/>
      <c r="T13" s="264" t="s">
        <v>212</v>
      </c>
      <c r="U13" s="270" t="s">
        <v>213</v>
      </c>
      <c r="V13" s="267" t="s">
        <v>247</v>
      </c>
      <c r="W13" s="264" t="s">
        <v>212</v>
      </c>
      <c r="X13" s="270" t="s">
        <v>213</v>
      </c>
      <c r="Y13" s="86"/>
    </row>
    <row r="14" spans="1:25" ht="12.75" customHeight="1">
      <c r="A14" s="216"/>
      <c r="B14" s="292"/>
      <c r="C14" s="292"/>
      <c r="D14" s="292"/>
      <c r="E14" s="292"/>
      <c r="F14" s="292"/>
      <c r="G14" s="293"/>
      <c r="H14" s="219"/>
      <c r="I14" s="222"/>
      <c r="J14" s="262"/>
      <c r="K14" s="297"/>
      <c r="L14" s="297"/>
      <c r="M14" s="297"/>
      <c r="N14" s="297"/>
      <c r="O14" s="265"/>
      <c r="P14" s="265"/>
      <c r="Q14" s="271"/>
      <c r="R14" s="273"/>
      <c r="S14" s="299"/>
      <c r="T14" s="265"/>
      <c r="U14" s="271"/>
      <c r="V14" s="268"/>
      <c r="W14" s="265"/>
      <c r="X14" s="271"/>
      <c r="Y14" s="86"/>
    </row>
    <row r="15" spans="1:25" ht="12.75" customHeight="1">
      <c r="A15" s="216"/>
      <c r="B15" s="292"/>
      <c r="C15" s="292"/>
      <c r="D15" s="292"/>
      <c r="E15" s="292"/>
      <c r="F15" s="292"/>
      <c r="G15" s="293"/>
      <c r="H15" s="219"/>
      <c r="I15" s="222"/>
      <c r="J15" s="262"/>
      <c r="K15" s="297"/>
      <c r="L15" s="297"/>
      <c r="M15" s="297"/>
      <c r="N15" s="297"/>
      <c r="O15" s="265"/>
      <c r="P15" s="265"/>
      <c r="Q15" s="271"/>
      <c r="R15" s="273"/>
      <c r="S15" s="299"/>
      <c r="T15" s="265"/>
      <c r="U15" s="271"/>
      <c r="V15" s="268"/>
      <c r="W15" s="265"/>
      <c r="X15" s="271"/>
      <c r="Y15" s="86"/>
    </row>
    <row r="16" spans="1:25" ht="12.75" customHeight="1">
      <c r="A16" s="216"/>
      <c r="B16" s="292"/>
      <c r="C16" s="292"/>
      <c r="D16" s="292"/>
      <c r="E16" s="292"/>
      <c r="F16" s="292"/>
      <c r="G16" s="293"/>
      <c r="H16" s="219"/>
      <c r="I16" s="222"/>
      <c r="J16" s="262"/>
      <c r="K16" s="297"/>
      <c r="L16" s="297"/>
      <c r="M16" s="297"/>
      <c r="N16" s="297"/>
      <c r="O16" s="265"/>
      <c r="P16" s="265"/>
      <c r="Q16" s="271"/>
      <c r="R16" s="273"/>
      <c r="S16" s="299"/>
      <c r="T16" s="265"/>
      <c r="U16" s="271"/>
      <c r="V16" s="268"/>
      <c r="W16" s="265"/>
      <c r="X16" s="271"/>
      <c r="Y16" s="86"/>
    </row>
    <row r="17" spans="1:25" ht="12.75" customHeight="1">
      <c r="A17" s="216"/>
      <c r="B17" s="292"/>
      <c r="C17" s="292"/>
      <c r="D17" s="292"/>
      <c r="E17" s="292"/>
      <c r="F17" s="292"/>
      <c r="G17" s="293"/>
      <c r="H17" s="219"/>
      <c r="I17" s="222"/>
      <c r="J17" s="262"/>
      <c r="K17" s="297"/>
      <c r="L17" s="297"/>
      <c r="M17" s="297"/>
      <c r="N17" s="297"/>
      <c r="O17" s="265"/>
      <c r="P17" s="265"/>
      <c r="Q17" s="271"/>
      <c r="R17" s="273"/>
      <c r="S17" s="299"/>
      <c r="T17" s="265"/>
      <c r="U17" s="271"/>
      <c r="V17" s="268"/>
      <c r="W17" s="265"/>
      <c r="X17" s="271"/>
      <c r="Y17" s="86"/>
    </row>
    <row r="18" spans="1:25" ht="12.75" customHeight="1">
      <c r="A18" s="216"/>
      <c r="B18" s="292"/>
      <c r="C18" s="292"/>
      <c r="D18" s="292"/>
      <c r="E18" s="292"/>
      <c r="F18" s="292"/>
      <c r="G18" s="293"/>
      <c r="H18" s="219"/>
      <c r="I18" s="222"/>
      <c r="J18" s="262"/>
      <c r="K18" s="297"/>
      <c r="L18" s="297"/>
      <c r="M18" s="297"/>
      <c r="N18" s="297"/>
      <c r="O18" s="265"/>
      <c r="P18" s="265"/>
      <c r="Q18" s="271"/>
      <c r="R18" s="273"/>
      <c r="S18" s="299"/>
      <c r="T18" s="265"/>
      <c r="U18" s="271"/>
      <c r="V18" s="268"/>
      <c r="W18" s="265"/>
      <c r="X18" s="271"/>
      <c r="Y18" s="86"/>
    </row>
    <row r="19" spans="1:25" ht="12.75" customHeight="1">
      <c r="A19" s="216"/>
      <c r="B19" s="292"/>
      <c r="C19" s="292"/>
      <c r="D19" s="292"/>
      <c r="E19" s="292"/>
      <c r="F19" s="292"/>
      <c r="G19" s="293"/>
      <c r="H19" s="219"/>
      <c r="I19" s="222"/>
      <c r="J19" s="262"/>
      <c r="K19" s="297"/>
      <c r="L19" s="297"/>
      <c r="M19" s="297"/>
      <c r="N19" s="297"/>
      <c r="O19" s="265"/>
      <c r="P19" s="265"/>
      <c r="Q19" s="271"/>
      <c r="R19" s="273"/>
      <c r="S19" s="299"/>
      <c r="T19" s="265"/>
      <c r="U19" s="271"/>
      <c r="V19" s="268"/>
      <c r="W19" s="265"/>
      <c r="X19" s="271"/>
      <c r="Y19" s="86"/>
    </row>
    <row r="20" spans="1:25" ht="12.75" customHeight="1">
      <c r="A20" s="216"/>
      <c r="B20" s="292"/>
      <c r="C20" s="292"/>
      <c r="D20" s="292"/>
      <c r="E20" s="292"/>
      <c r="F20" s="292"/>
      <c r="G20" s="293"/>
      <c r="H20" s="219"/>
      <c r="I20" s="222"/>
      <c r="J20" s="262"/>
      <c r="K20" s="297"/>
      <c r="L20" s="297"/>
      <c r="M20" s="297"/>
      <c r="N20" s="297"/>
      <c r="O20" s="265"/>
      <c r="P20" s="265"/>
      <c r="Q20" s="271"/>
      <c r="R20" s="273"/>
      <c r="S20" s="299"/>
      <c r="T20" s="265"/>
      <c r="U20" s="271"/>
      <c r="V20" s="268"/>
      <c r="W20" s="265"/>
      <c r="X20" s="271"/>
      <c r="Y20" s="86"/>
    </row>
    <row r="21" spans="1:25" ht="54" customHeight="1" thickBot="1">
      <c r="A21" s="217"/>
      <c r="B21" s="294"/>
      <c r="C21" s="294"/>
      <c r="D21" s="294"/>
      <c r="E21" s="294"/>
      <c r="F21" s="294"/>
      <c r="G21" s="295"/>
      <c r="H21" s="220"/>
      <c r="I21" s="223"/>
      <c r="J21" s="263"/>
      <c r="K21" s="298"/>
      <c r="L21" s="298"/>
      <c r="M21" s="298"/>
      <c r="N21" s="298"/>
      <c r="O21" s="266"/>
      <c r="P21" s="266"/>
      <c r="Q21" s="272"/>
      <c r="R21" s="273"/>
      <c r="S21" s="299"/>
      <c r="T21" s="266"/>
      <c r="U21" s="272"/>
      <c r="V21" s="269"/>
      <c r="W21" s="266"/>
      <c r="X21" s="272"/>
      <c r="Y21" s="86"/>
    </row>
    <row r="22" spans="1:25" ht="16.5" thickBot="1">
      <c r="A22" s="300">
        <v>1</v>
      </c>
      <c r="B22" s="301"/>
      <c r="C22" s="301"/>
      <c r="D22" s="301"/>
      <c r="E22" s="301"/>
      <c r="F22" s="301"/>
      <c r="G22" s="301"/>
      <c r="H22" s="92">
        <v>2</v>
      </c>
      <c r="I22" s="91">
        <v>3</v>
      </c>
      <c r="J22" s="302">
        <v>4</v>
      </c>
      <c r="K22" s="303"/>
      <c r="L22" s="303"/>
      <c r="M22" s="303"/>
      <c r="N22" s="303"/>
      <c r="O22" s="304">
        <v>5</v>
      </c>
      <c r="P22" s="305"/>
      <c r="Q22" s="94">
        <v>6</v>
      </c>
      <c r="R22" s="301">
        <v>7</v>
      </c>
      <c r="S22" s="305"/>
      <c r="T22" s="95">
        <v>8</v>
      </c>
      <c r="U22" s="96">
        <v>9</v>
      </c>
      <c r="V22" s="97">
        <v>10</v>
      </c>
      <c r="W22" s="96">
        <v>11</v>
      </c>
      <c r="X22" s="98">
        <v>12</v>
      </c>
      <c r="Y22" s="86"/>
    </row>
    <row r="23" spans="1:25" ht="44.25" customHeight="1">
      <c r="A23" s="306" t="s">
        <v>214</v>
      </c>
      <c r="B23" s="307"/>
      <c r="C23" s="307"/>
      <c r="D23" s="307"/>
      <c r="E23" s="307"/>
      <c r="F23" s="307"/>
      <c r="G23" s="307"/>
      <c r="H23" s="99">
        <v>1</v>
      </c>
      <c r="I23" s="100" t="s">
        <v>215</v>
      </c>
      <c r="J23" s="325">
        <f>J29</f>
        <v>3506509</v>
      </c>
      <c r="K23" s="326"/>
      <c r="L23" s="326"/>
      <c r="M23" s="326"/>
      <c r="N23" s="327"/>
      <c r="O23" s="328"/>
      <c r="P23" s="329"/>
      <c r="Q23" s="330"/>
      <c r="R23" s="331"/>
      <c r="S23" s="332"/>
      <c r="T23" s="333"/>
      <c r="U23" s="334"/>
      <c r="V23" s="335">
        <f>J23</f>
        <v>3506509</v>
      </c>
      <c r="W23" s="101"/>
      <c r="X23" s="102"/>
      <c r="Y23" s="86"/>
    </row>
    <row r="24" spans="1:25" ht="20.25">
      <c r="A24" s="308" t="s">
        <v>216</v>
      </c>
      <c r="B24" s="309"/>
      <c r="C24" s="309"/>
      <c r="D24" s="309"/>
      <c r="E24" s="309"/>
      <c r="F24" s="309"/>
      <c r="G24" s="309"/>
      <c r="H24" s="103">
        <v>1001</v>
      </c>
      <c r="I24" s="104" t="s">
        <v>215</v>
      </c>
      <c r="J24" s="336"/>
      <c r="K24" s="337"/>
      <c r="L24" s="337"/>
      <c r="M24" s="337"/>
      <c r="N24" s="338"/>
      <c r="O24" s="338"/>
      <c r="P24" s="339"/>
      <c r="Q24" s="340"/>
      <c r="R24" s="341"/>
      <c r="S24" s="339"/>
      <c r="T24" s="342"/>
      <c r="U24" s="343"/>
      <c r="V24" s="344"/>
      <c r="W24" s="105"/>
      <c r="X24" s="106"/>
      <c r="Y24" s="86"/>
    </row>
    <row r="25" spans="1:25" ht="50.25" customHeight="1">
      <c r="A25" s="310" t="s">
        <v>217</v>
      </c>
      <c r="B25" s="311"/>
      <c r="C25" s="311"/>
      <c r="D25" s="311"/>
      <c r="E25" s="311"/>
      <c r="F25" s="311"/>
      <c r="G25" s="312"/>
      <c r="H25" s="107"/>
      <c r="I25" s="108"/>
      <c r="J25" s="336"/>
      <c r="K25" s="337"/>
      <c r="L25" s="337"/>
      <c r="M25" s="337"/>
      <c r="N25" s="338"/>
      <c r="O25" s="338"/>
      <c r="P25" s="339"/>
      <c r="Q25" s="340"/>
      <c r="R25" s="341"/>
      <c r="S25" s="339"/>
      <c r="T25" s="342"/>
      <c r="U25" s="343"/>
      <c r="V25" s="344"/>
      <c r="W25" s="105"/>
      <c r="X25" s="106"/>
      <c r="Y25" s="86"/>
    </row>
    <row r="26" spans="1:25" ht="20.25">
      <c r="A26" s="313" t="s">
        <v>23</v>
      </c>
      <c r="B26" s="314"/>
      <c r="C26" s="314"/>
      <c r="D26" s="314"/>
      <c r="E26" s="314"/>
      <c r="F26" s="314"/>
      <c r="G26" s="314"/>
      <c r="H26" s="109" t="s">
        <v>215</v>
      </c>
      <c r="I26" s="108"/>
      <c r="J26" s="336"/>
      <c r="K26" s="337"/>
      <c r="L26" s="337"/>
      <c r="M26" s="337"/>
      <c r="N26" s="338"/>
      <c r="O26" s="338"/>
      <c r="P26" s="339"/>
      <c r="Q26" s="340"/>
      <c r="R26" s="341"/>
      <c r="S26" s="339"/>
      <c r="T26" s="342"/>
      <c r="U26" s="343"/>
      <c r="V26" s="344"/>
      <c r="W26" s="105"/>
      <c r="X26" s="106"/>
      <c r="Y26" s="86"/>
    </row>
    <row r="27" spans="1:25" ht="20.25">
      <c r="A27" s="313" t="s">
        <v>218</v>
      </c>
      <c r="B27" s="314"/>
      <c r="C27" s="314"/>
      <c r="D27" s="314"/>
      <c r="E27" s="314"/>
      <c r="F27" s="314"/>
      <c r="G27" s="314"/>
      <c r="H27" s="103">
        <v>1002</v>
      </c>
      <c r="I27" s="108"/>
      <c r="J27" s="336"/>
      <c r="K27" s="337"/>
      <c r="L27" s="337"/>
      <c r="M27" s="337"/>
      <c r="N27" s="338"/>
      <c r="O27" s="338"/>
      <c r="P27" s="339"/>
      <c r="Q27" s="340"/>
      <c r="R27" s="341"/>
      <c r="S27" s="339"/>
      <c r="T27" s="342"/>
      <c r="U27" s="343"/>
      <c r="V27" s="344"/>
      <c r="W27" s="105"/>
      <c r="X27" s="106"/>
      <c r="Y27" s="86"/>
    </row>
    <row r="28" spans="1:25" ht="20.25">
      <c r="A28" s="313" t="s">
        <v>219</v>
      </c>
      <c r="B28" s="314"/>
      <c r="C28" s="314"/>
      <c r="D28" s="314"/>
      <c r="E28" s="314"/>
      <c r="F28" s="314"/>
      <c r="G28" s="314"/>
      <c r="H28" s="103">
        <v>1003</v>
      </c>
      <c r="I28" s="108"/>
      <c r="J28" s="336"/>
      <c r="K28" s="337"/>
      <c r="L28" s="337"/>
      <c r="M28" s="337"/>
      <c r="N28" s="338"/>
      <c r="O28" s="338"/>
      <c r="P28" s="339"/>
      <c r="Q28" s="340"/>
      <c r="R28" s="341"/>
      <c r="S28" s="339"/>
      <c r="T28" s="342"/>
      <c r="U28" s="343"/>
      <c r="V28" s="344"/>
      <c r="W28" s="105"/>
      <c r="X28" s="106"/>
      <c r="Y28" s="86"/>
    </row>
    <row r="29" spans="1:25" ht="45" customHeight="1">
      <c r="A29" s="315" t="s">
        <v>220</v>
      </c>
      <c r="B29" s="316"/>
      <c r="C29" s="316"/>
      <c r="D29" s="316"/>
      <c r="E29" s="316"/>
      <c r="F29" s="316"/>
      <c r="G29" s="316"/>
      <c r="H29" s="103">
        <v>2001</v>
      </c>
      <c r="I29" s="108"/>
      <c r="J29" s="345">
        <f>J31+J32+J33+J34</f>
        <v>3506509</v>
      </c>
      <c r="K29" s="346"/>
      <c r="L29" s="346"/>
      <c r="M29" s="346"/>
      <c r="N29" s="347"/>
      <c r="O29" s="338"/>
      <c r="P29" s="339"/>
      <c r="Q29" s="340"/>
      <c r="R29" s="341"/>
      <c r="S29" s="339"/>
      <c r="T29" s="342"/>
      <c r="U29" s="343"/>
      <c r="V29" s="335">
        <f>J29</f>
        <v>3506509</v>
      </c>
      <c r="W29" s="105"/>
      <c r="X29" s="106"/>
      <c r="Y29" s="86"/>
    </row>
    <row r="30" spans="1:25" ht="20.25">
      <c r="A30" s="313" t="s">
        <v>23</v>
      </c>
      <c r="B30" s="314"/>
      <c r="C30" s="314"/>
      <c r="D30" s="314"/>
      <c r="E30" s="314"/>
      <c r="F30" s="314"/>
      <c r="G30" s="314"/>
      <c r="H30" s="109" t="s">
        <v>215</v>
      </c>
      <c r="I30" s="108"/>
      <c r="J30" s="336"/>
      <c r="K30" s="337"/>
      <c r="L30" s="337"/>
      <c r="M30" s="337"/>
      <c r="N30" s="338"/>
      <c r="O30" s="338"/>
      <c r="P30" s="339"/>
      <c r="Q30" s="340"/>
      <c r="R30" s="341"/>
      <c r="S30" s="339"/>
      <c r="T30" s="342"/>
      <c r="U30" s="343"/>
      <c r="V30" s="344"/>
      <c r="W30" s="105"/>
      <c r="X30" s="106"/>
      <c r="Y30" s="86"/>
    </row>
    <row r="31" spans="1:25" ht="24.75" customHeight="1">
      <c r="A31" s="313" t="s">
        <v>236</v>
      </c>
      <c r="B31" s="314"/>
      <c r="C31" s="314"/>
      <c r="D31" s="314"/>
      <c r="E31" s="314"/>
      <c r="F31" s="314"/>
      <c r="G31" s="314"/>
      <c r="H31" s="103">
        <v>2002</v>
      </c>
      <c r="I31" s="108"/>
      <c r="J31" s="345">
        <v>761904</v>
      </c>
      <c r="K31" s="346"/>
      <c r="L31" s="346"/>
      <c r="M31" s="346"/>
      <c r="N31" s="347"/>
      <c r="O31" s="338"/>
      <c r="P31" s="339"/>
      <c r="Q31" s="340"/>
      <c r="R31" s="341"/>
      <c r="S31" s="339"/>
      <c r="T31" s="342"/>
      <c r="U31" s="343"/>
      <c r="V31" s="335">
        <f>J31</f>
        <v>761904</v>
      </c>
      <c r="W31" s="105"/>
      <c r="X31" s="106"/>
      <c r="Y31" s="86"/>
    </row>
    <row r="32" spans="1:25" ht="24.75" customHeight="1">
      <c r="A32" s="313" t="s">
        <v>244</v>
      </c>
      <c r="B32" s="314"/>
      <c r="C32" s="314"/>
      <c r="D32" s="314"/>
      <c r="E32" s="314"/>
      <c r="F32" s="314"/>
      <c r="G32" s="323"/>
      <c r="H32" s="117"/>
      <c r="I32" s="118"/>
      <c r="J32" s="345">
        <v>1060415</v>
      </c>
      <c r="K32" s="346"/>
      <c r="L32" s="346"/>
      <c r="M32" s="346"/>
      <c r="N32" s="347"/>
      <c r="O32" s="348"/>
      <c r="P32" s="349"/>
      <c r="Q32" s="350"/>
      <c r="R32" s="351"/>
      <c r="S32" s="349"/>
      <c r="T32" s="352"/>
      <c r="U32" s="353"/>
      <c r="V32" s="335">
        <f>J32</f>
        <v>1060415</v>
      </c>
      <c r="W32" s="119"/>
      <c r="X32" s="120"/>
      <c r="Y32" s="86"/>
    </row>
    <row r="33" spans="1:25" ht="24.75" customHeight="1">
      <c r="A33" s="313" t="s">
        <v>245</v>
      </c>
      <c r="B33" s="314"/>
      <c r="C33" s="314"/>
      <c r="D33" s="314"/>
      <c r="E33" s="314"/>
      <c r="F33" s="314"/>
      <c r="G33" s="323"/>
      <c r="H33" s="117"/>
      <c r="I33" s="118"/>
      <c r="J33" s="345">
        <v>1006909</v>
      </c>
      <c r="K33" s="346"/>
      <c r="L33" s="346"/>
      <c r="M33" s="346"/>
      <c r="N33" s="347"/>
      <c r="O33" s="348"/>
      <c r="P33" s="349"/>
      <c r="Q33" s="350"/>
      <c r="R33" s="351"/>
      <c r="S33" s="349"/>
      <c r="T33" s="352"/>
      <c r="U33" s="353"/>
      <c r="V33" s="335">
        <f>J33</f>
        <v>1006909</v>
      </c>
      <c r="W33" s="119"/>
      <c r="X33" s="120"/>
      <c r="Y33" s="86"/>
    </row>
    <row r="34" spans="1:25" ht="24.75" customHeight="1">
      <c r="A34" s="313" t="s">
        <v>246</v>
      </c>
      <c r="B34" s="314"/>
      <c r="C34" s="314"/>
      <c r="D34" s="314"/>
      <c r="E34" s="314"/>
      <c r="F34" s="314"/>
      <c r="G34" s="323"/>
      <c r="H34" s="117"/>
      <c r="I34" s="118"/>
      <c r="J34" s="345">
        <v>677281</v>
      </c>
      <c r="K34" s="346"/>
      <c r="L34" s="346"/>
      <c r="M34" s="346"/>
      <c r="N34" s="347"/>
      <c r="O34" s="348"/>
      <c r="P34" s="349"/>
      <c r="Q34" s="350"/>
      <c r="R34" s="351"/>
      <c r="S34" s="349"/>
      <c r="T34" s="352"/>
      <c r="U34" s="353"/>
      <c r="V34" s="335">
        <f>J34</f>
        <v>677281</v>
      </c>
      <c r="W34" s="119"/>
      <c r="X34" s="120"/>
      <c r="Y34" s="86"/>
    </row>
    <row r="35" spans="1:25" ht="21" thickBot="1">
      <c r="A35" s="317"/>
      <c r="B35" s="318"/>
      <c r="C35" s="318"/>
      <c r="D35" s="318"/>
      <c r="E35" s="318"/>
      <c r="F35" s="318"/>
      <c r="G35" s="318"/>
      <c r="H35" s="110">
        <v>2003</v>
      </c>
      <c r="I35" s="111"/>
      <c r="J35" s="319"/>
      <c r="K35" s="320"/>
      <c r="L35" s="320"/>
      <c r="M35" s="320"/>
      <c r="N35" s="320"/>
      <c r="O35" s="321"/>
      <c r="P35" s="322"/>
      <c r="Q35" s="112"/>
      <c r="R35" s="320"/>
      <c r="S35" s="322"/>
      <c r="T35" s="113"/>
      <c r="U35" s="114"/>
      <c r="V35" s="324"/>
      <c r="W35" s="113"/>
      <c r="X35" s="114"/>
      <c r="Y35" s="86"/>
    </row>
    <row r="36" spans="1:25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86"/>
      <c r="Q36" s="86"/>
      <c r="R36" s="86"/>
      <c r="S36" s="86"/>
      <c r="T36" s="86"/>
      <c r="U36" s="86"/>
      <c r="V36" s="86"/>
      <c r="W36" s="86"/>
      <c r="X36" s="86"/>
      <c r="Y36" s="86"/>
    </row>
  </sheetData>
  <mergeCells count="69">
    <mergeCell ref="J32:N32"/>
    <mergeCell ref="J33:N33"/>
    <mergeCell ref="J34:N34"/>
    <mergeCell ref="A33:G33"/>
    <mergeCell ref="A34:G34"/>
    <mergeCell ref="A32:G32"/>
    <mergeCell ref="A35:G35"/>
    <mergeCell ref="J35:N35"/>
    <mergeCell ref="O35:P35"/>
    <mergeCell ref="R35:S35"/>
    <mergeCell ref="A31:G31"/>
    <mergeCell ref="J31:N31"/>
    <mergeCell ref="O31:P31"/>
    <mergeCell ref="R31:S31"/>
    <mergeCell ref="A30:G30"/>
    <mergeCell ref="J30:N30"/>
    <mergeCell ref="O30:P30"/>
    <mergeCell ref="R30:S30"/>
    <mergeCell ref="A29:G29"/>
    <mergeCell ref="J29:N29"/>
    <mergeCell ref="O29:P29"/>
    <mergeCell ref="R29:S29"/>
    <mergeCell ref="A28:G28"/>
    <mergeCell ref="J28:N28"/>
    <mergeCell ref="O28:P28"/>
    <mergeCell ref="R28:S28"/>
    <mergeCell ref="A27:G27"/>
    <mergeCell ref="J27:N27"/>
    <mergeCell ref="O27:P27"/>
    <mergeCell ref="R27:S27"/>
    <mergeCell ref="A26:G26"/>
    <mergeCell ref="J26:N26"/>
    <mergeCell ref="O26:P26"/>
    <mergeCell ref="R26:S26"/>
    <mergeCell ref="A25:G25"/>
    <mergeCell ref="J25:N25"/>
    <mergeCell ref="O25:P25"/>
    <mergeCell ref="R25:S25"/>
    <mergeCell ref="A24:G24"/>
    <mergeCell ref="J24:N24"/>
    <mergeCell ref="O24:P24"/>
    <mergeCell ref="R24:S24"/>
    <mergeCell ref="A23:G23"/>
    <mergeCell ref="J23:N23"/>
    <mergeCell ref="O23:P23"/>
    <mergeCell ref="R23:S23"/>
    <mergeCell ref="A22:G22"/>
    <mergeCell ref="J22:N22"/>
    <mergeCell ref="O22:P22"/>
    <mergeCell ref="R22:S22"/>
    <mergeCell ref="V8:X12"/>
    <mergeCell ref="J13:N21"/>
    <mergeCell ref="V13:V21"/>
    <mergeCell ref="W13:W21"/>
    <mergeCell ref="X13:X21"/>
    <mergeCell ref="Q13:Q21"/>
    <mergeCell ref="R13:S21"/>
    <mergeCell ref="T13:T21"/>
    <mergeCell ref="O13:P21"/>
    <mergeCell ref="V1:Y1"/>
    <mergeCell ref="E2:V2"/>
    <mergeCell ref="U13:U21"/>
    <mergeCell ref="A4:G21"/>
    <mergeCell ref="H4:H21"/>
    <mergeCell ref="I4:I21"/>
    <mergeCell ref="J4:X4"/>
    <mergeCell ref="J5:X7"/>
    <mergeCell ref="J8:Q12"/>
    <mergeCell ref="R8:U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2017-01-18T12:51:05Z</cp:lastPrinted>
  <dcterms:created xsi:type="dcterms:W3CDTF">2010-08-30T11:00:24Z</dcterms:created>
  <dcterms:modified xsi:type="dcterms:W3CDTF">2017-01-19T06:40:54Z</dcterms:modified>
  <cp:category/>
  <cp:version/>
  <cp:contentType/>
  <cp:contentStatus/>
</cp:coreProperties>
</file>